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9872" windowHeight="7716" activeTab="1"/>
  </bookViews>
  <sheets>
    <sheet name="ассортимент" sheetId="1" r:id="rId1"/>
    <sheet name="заяв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<sst xmlns="http://schemas.openxmlformats.org/spreadsheetml/2006/main" count="68" uniqueCount="53">
  <si>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Ассортимент продукции</t>
  </si>
  <si>
    <t>Шифр</t>
  </si>
  <si>
    <t>Раствор кладочный цементный М100 Пк3 F25</t>
  </si>
  <si>
    <t>Раствор кладочный цементный М150 Пк3 F50</t>
  </si>
  <si>
    <t>Раствор кладочный цементный М200 Пк3 F100</t>
  </si>
  <si>
    <t>БСГ В7,5/М100  П3  F50 W2</t>
  </si>
  <si>
    <t>БСГ В7,5/М100  П4  F50 W2</t>
  </si>
  <si>
    <t>БСГ В12,5/М150  П4  F50 W2</t>
  </si>
  <si>
    <t>БСГ В15/М200  П3  F100 W4</t>
  </si>
  <si>
    <t>БСГ В15/М200 П4  F100 W4</t>
  </si>
  <si>
    <t>БСГ В20/М250 П3  F100 W4</t>
  </si>
  <si>
    <t>БСГ В20/М250 П4 F100 W4</t>
  </si>
  <si>
    <t>БСГ В22,5/М300 П3  F150 W6</t>
  </si>
  <si>
    <t>БСГ В22,5/М300 П4  F150 W6</t>
  </si>
  <si>
    <t xml:space="preserve">БСГ В25/М350 П3  F200 W8 </t>
  </si>
  <si>
    <t xml:space="preserve">БСГ В25/М350 П4  F200 W8 </t>
  </si>
  <si>
    <t xml:space="preserve">БСГ В30/М400 П3  F300 W10 </t>
  </si>
  <si>
    <t xml:space="preserve">БСГ В30/М400 П4  F300 W10 </t>
  </si>
  <si>
    <t xml:space="preserve">БСГ В35/М450 П3  F300 W12 </t>
  </si>
  <si>
    <t xml:space="preserve">БСГ В35/М450 П4  F300 W12 </t>
  </si>
  <si>
    <t xml:space="preserve">БСГ В40/М550 П3  F300 W14 </t>
  </si>
  <si>
    <t xml:space="preserve">БСГ В40/М550 П4  F300 W14 </t>
  </si>
  <si>
    <t>Цементное молоко</t>
  </si>
  <si>
    <t>Заявка на 05-07</t>
  </si>
  <si>
    <t>РБУ</t>
  </si>
  <si>
    <t>Заказчик</t>
  </si>
  <si>
    <t>Грузополучатель</t>
  </si>
  <si>
    <t>Адрес строительного объекта</t>
  </si>
  <si>
    <t>Вид
доставки</t>
  </si>
  <si>
    <t>Марка</t>
  </si>
  <si>
    <t>Объем</t>
  </si>
  <si>
    <t>Факт. отгружено</t>
  </si>
  <si>
    <t>Комментарий исполнения заявки</t>
  </si>
  <si>
    <t>Время  отгрузки</t>
  </si>
  <si>
    <t>Интервал</t>
  </si>
  <si>
    <t>Контакты, дополнительная информация</t>
  </si>
  <si>
    <t>РБУ ЗИЛ</t>
  </si>
  <si>
    <t>ООО Клименск</t>
  </si>
  <si>
    <t>ул. Бестужевых 12-4</t>
  </si>
  <si>
    <t>цен.</t>
  </si>
  <si>
    <t>на объекте</t>
  </si>
  <si>
    <t>б/и, АБН (3 насоса)</t>
  </si>
  <si>
    <t>ООО П,Р,К,</t>
  </si>
  <si>
    <t>Северодвинская ул 17</t>
  </si>
  <si>
    <t>ООО "Соболь"</t>
  </si>
  <si>
    <t>ТД КиперСтрой</t>
  </si>
  <si>
    <t>ул. Академика Королева вл.15</t>
  </si>
  <si>
    <t>по звонку</t>
  </si>
  <si>
    <t>б/и, АБН</t>
  </si>
  <si>
    <t>Итого по  РБУ ЗИЛ:</t>
  </si>
  <si>
    <t>Итого на:  05.07.2012</t>
  </si>
  <si>
    <t>завод 1</t>
  </si>
  <si>
    <t>завод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</si>
</sst>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&quot;"/>
    <numFmt numFmtId="165" formatCode="0.0"/>
    <numFmt numFmtId="166" formatCode="_-* #,##0_р_._-;\-* #,##0_р_._-;_-* &quot;-&quot;??_р_._-;_-@_-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24"/>
      <name val="Calibri"/>
      <family val="2"/>
    </font>
    <font>
      <b/>
      <sz val="10"/>
      <color indexed="2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 horizontal="right"/>
    </xf>
    <xf numFmtId="20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41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21" fillId="10" borderId="10" xfId="0" applyNumberFormat="1" applyFont="1" applyFill="1" applyBorder="1" applyAlignment="1">
      <alignment horizontal="center" vertical="center" wrapText="1"/>
    </xf>
    <xf numFmtId="0" fontId="21" fillId="10" borderId="10" xfId="0" applyNumberFormat="1" applyFont="1" applyFill="1" applyBorder="1" applyAlignment="1">
      <alignment horizontal="centerContinuous" vertical="center" wrapText="1"/>
    </xf>
    <xf numFmtId="0" fontId="21" fillId="10" borderId="10" xfId="0" applyNumberFormat="1" applyFont="1" applyFill="1" applyBorder="1" applyAlignment="1">
      <alignment horizontal="left" vertical="center" wrapText="1"/>
    </xf>
    <xf numFmtId="0" fontId="21" fillId="10" borderId="10" xfId="0" applyNumberFormat="1" applyFont="1" applyFill="1" applyBorder="1" applyAlignment="1">
      <alignment horizontal="right" vertical="center" wrapText="1"/>
    </xf>
    <xf numFmtId="0" fontId="40" fillId="16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0" xfId="0" applyNumberFormat="1" applyFont="1" applyBorder="1" applyAlignment="1">
      <alignment horizontal="center"/>
    </xf>
    <xf numFmtId="0" fontId="19" fillId="33" borderId="10" xfId="0" applyNumberFormat="1" applyFont="1" applyFill="1" applyBorder="1" applyAlignment="1">
      <alignment horizontal="left" indent="1"/>
    </xf>
    <xf numFmtId="0" fontId="22" fillId="33" borderId="10" xfId="0" applyNumberFormat="1" applyFont="1" applyFill="1" applyBorder="1" applyAlignment="1">
      <alignment horizontal="left" indent="1"/>
    </xf>
    <xf numFmtId="0" fontId="22" fillId="33" borderId="10" xfId="0" applyNumberFormat="1" applyFont="1" applyFill="1" applyBorder="1" applyAlignment="1">
      <alignment horizontal="left"/>
    </xf>
    <xf numFmtId="165" fontId="19" fillId="33" borderId="10" xfId="0" applyNumberFormat="1" applyFont="1" applyFill="1" applyBorder="1" applyAlignment="1">
      <alignment horizontal="right"/>
    </xf>
    <xf numFmtId="0" fontId="23" fillId="33" borderId="10" xfId="0" applyNumberFormat="1" applyFont="1" applyFill="1" applyBorder="1" applyAlignment="1">
      <alignment horizontal="left" indent="1"/>
    </xf>
    <xf numFmtId="0" fontId="19" fillId="34" borderId="10" xfId="0" applyNumberFormat="1" applyFont="1" applyFill="1" applyBorder="1" applyAlignment="1">
      <alignment horizontal="left"/>
    </xf>
    <xf numFmtId="0" fontId="22" fillId="34" borderId="10" xfId="0" applyNumberFormat="1" applyFont="1" applyFill="1" applyBorder="1" applyAlignment="1">
      <alignment horizontal="left"/>
    </xf>
    <xf numFmtId="167" fontId="19" fillId="34" borderId="10" xfId="0" applyNumberFormat="1" applyFont="1" applyFill="1" applyBorder="1" applyAlignment="1">
      <alignment horizontal="right"/>
    </xf>
    <xf numFmtId="165" fontId="19" fillId="34" borderId="10" xfId="0" applyNumberFormat="1" applyFont="1" applyFill="1" applyBorder="1" applyAlignment="1">
      <alignment horizontal="right"/>
    </xf>
    <xf numFmtId="0" fontId="23" fillId="34" borderId="10" xfId="0" applyNumberFormat="1" applyFont="1" applyFill="1" applyBorder="1" applyAlignment="1">
      <alignment horizontal="left"/>
    </xf>
    <xf numFmtId="164" fontId="43" fillId="15" borderId="10" xfId="0" applyNumberFormat="1" applyFont="1" applyFill="1" applyBorder="1" applyAlignment="1">
      <alignment horizontal="left"/>
    </xf>
    <xf numFmtId="0" fontId="40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0.00390625" style="1" bestFit="1" customWidth="1"/>
    <col min="2" max="2" width="6.00390625" style="1" bestFit="1" customWidth="1"/>
    <col min="3" max="16384" width="9.140625" style="1" customWidth="1"/>
  </cols>
  <sheetData>
    <row r="1" spans="1:2" ht="13.5">
      <c r="A1" s="3" t="s">
        <v>0</v>
      </c>
      <c r="B1" s="3" t="s">
        <v>1</v>
      </c>
    </row>
    <row r="2" spans="1:2" ht="13.5">
      <c r="A2" s="33" t="s">
        <v>2</v>
      </c>
      <c r="B2" s="31">
        <v>1110</v>
      </c>
    </row>
    <row r="3" spans="1:2" ht="13.5">
      <c r="A3" s="33" t="s">
        <v>3</v>
      </c>
      <c r="B3" s="31">
        <v>1115</v>
      </c>
    </row>
    <row r="4" spans="1:2" ht="13.5">
      <c r="A4" s="33" t="s">
        <v>4</v>
      </c>
      <c r="B4" s="31">
        <v>1120</v>
      </c>
    </row>
    <row r="5" spans="1:2" ht="13.5">
      <c r="A5" s="34" t="s">
        <v>5</v>
      </c>
      <c r="B5" s="31">
        <v>6232</v>
      </c>
    </row>
    <row r="6" spans="1:2" ht="13.5">
      <c r="A6" s="34" t="s">
        <v>6</v>
      </c>
      <c r="B6" s="31">
        <v>6233</v>
      </c>
    </row>
    <row r="7" spans="1:2" ht="13.5">
      <c r="A7" s="34" t="s">
        <v>7</v>
      </c>
      <c r="B7" s="31">
        <v>6334</v>
      </c>
    </row>
    <row r="8" spans="1:2" ht="13.5">
      <c r="A8" s="34" t="s">
        <v>7</v>
      </c>
      <c r="B8" s="31">
        <v>6335</v>
      </c>
    </row>
    <row r="9" spans="1:2" ht="13.5">
      <c r="A9" s="34" t="s">
        <v>8</v>
      </c>
      <c r="B9" s="31">
        <v>6492</v>
      </c>
    </row>
    <row r="10" spans="1:2" ht="13.5">
      <c r="A10" s="34" t="s">
        <v>9</v>
      </c>
      <c r="B10" s="31">
        <v>6493</v>
      </c>
    </row>
    <row r="11" spans="1:2" ht="13.5">
      <c r="A11" s="34" t="s">
        <v>10</v>
      </c>
      <c r="B11" s="31">
        <v>6592</v>
      </c>
    </row>
    <row r="12" spans="1:2" ht="13.5">
      <c r="A12" s="34" t="s">
        <v>11</v>
      </c>
      <c r="B12" s="31">
        <v>6593</v>
      </c>
    </row>
    <row r="13" spans="1:2" ht="13.5">
      <c r="A13" s="34" t="s">
        <v>12</v>
      </c>
      <c r="B13" s="31">
        <v>6692</v>
      </c>
    </row>
    <row r="14" spans="1:2" ht="13.5">
      <c r="A14" s="34" t="s">
        <v>13</v>
      </c>
      <c r="B14" s="31">
        <v>6693</v>
      </c>
    </row>
    <row r="15" spans="1:2" ht="13.5">
      <c r="A15" s="34" t="s">
        <v>14</v>
      </c>
      <c r="B15" s="31">
        <v>6676</v>
      </c>
    </row>
    <row r="16" spans="1:2" ht="13.5">
      <c r="A16" s="34" t="s">
        <v>15</v>
      </c>
      <c r="B16" s="31">
        <v>6677</v>
      </c>
    </row>
    <row r="17" spans="1:2" ht="13.5">
      <c r="A17" s="34" t="s">
        <v>16</v>
      </c>
      <c r="B17" s="31">
        <v>6733</v>
      </c>
    </row>
    <row r="18" spans="1:2" ht="13.5">
      <c r="A18" s="34" t="s">
        <v>17</v>
      </c>
      <c r="B18" s="31">
        <v>6734</v>
      </c>
    </row>
    <row r="19" spans="1:2" ht="13.5">
      <c r="A19" s="34" t="s">
        <v>18</v>
      </c>
      <c r="B19" s="31">
        <v>6746</v>
      </c>
    </row>
    <row r="20" spans="1:2" ht="13.5">
      <c r="A20" s="34" t="s">
        <v>19</v>
      </c>
      <c r="B20" s="31">
        <v>6756</v>
      </c>
    </row>
    <row r="21" spans="1:2" ht="13.5">
      <c r="A21" s="34" t="s">
        <v>20</v>
      </c>
      <c r="B21" s="31">
        <v>6750</v>
      </c>
    </row>
    <row r="22" spans="1:2" ht="13.5">
      <c r="A22" s="34" t="s">
        <v>21</v>
      </c>
      <c r="B22" s="31">
        <v>6751</v>
      </c>
    </row>
    <row r="23" spans="1:2" ht="13.5">
      <c r="A23" s="33" t="s">
        <v>22</v>
      </c>
      <c r="B23" s="31">
        <v>6000</v>
      </c>
    </row>
    <row r="24" spans="1:2" ht="13.5">
      <c r="A24" s="2"/>
      <c r="B2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7.421875" style="1" bestFit="1" customWidth="1"/>
    <col min="2" max="2" width="14.8515625" style="1" bestFit="1" customWidth="1"/>
    <col min="3" max="3" width="15.140625" style="1" bestFit="1" customWidth="1"/>
    <col min="4" max="4" width="29.28125" style="1" bestFit="1" customWidth="1"/>
    <col min="5" max="5" width="8.28125" style="1" bestFit="1" customWidth="1"/>
    <col min="6" max="6" width="11.140625" style="1" customWidth="1"/>
    <col min="7" max="7" width="26.421875" style="1" customWidth="1"/>
    <col min="8" max="8" width="7.140625" style="1" bestFit="1" customWidth="1"/>
    <col min="9" max="9" width="13.7109375" style="1" customWidth="1"/>
    <col min="10" max="10" width="10.7109375" style="1" customWidth="1"/>
    <col min="11" max="11" width="11.8515625" style="1" customWidth="1"/>
    <col min="12" max="12" width="19.28125" style="1" customWidth="1"/>
    <col min="13" max="13" width="7.8515625" style="1" bestFit="1" customWidth="1"/>
    <col min="14" max="14" width="18.421875" style="1" bestFit="1" customWidth="1"/>
    <col min="15" max="15" width="24.8515625" style="1" customWidth="1"/>
    <col min="16" max="16" width="12.7109375" style="1" customWidth="1"/>
    <col min="17" max="17" width="13.8515625" style="1" customWidth="1"/>
    <col min="18" max="18" width="12.421875" style="1" customWidth="1"/>
    <col min="19" max="19" width="7.8515625" style="1" bestFit="1" customWidth="1"/>
    <col min="20" max="20" width="17.8515625" style="1" customWidth="1"/>
    <col min="21" max="21" width="21.00390625" style="1" customWidth="1"/>
    <col min="22" max="16384" width="9.140625" style="1" customWidth="1"/>
  </cols>
  <sheetData>
    <row r="1" spans="1:15" ht="13.5">
      <c r="A1" s="2" t="s">
        <v>23</v>
      </c>
      <c r="B1" s="2"/>
      <c r="C1" s="2"/>
      <c r="D1" s="12"/>
      <c r="E1" s="12"/>
      <c r="F1" s="12"/>
      <c r="G1" s="12"/>
      <c r="H1" s="13"/>
      <c r="I1" s="12"/>
      <c r="J1" s="12"/>
      <c r="K1" s="12"/>
      <c r="L1" s="2"/>
      <c r="M1" s="2"/>
      <c r="N1" s="2"/>
      <c r="O1" s="2"/>
    </row>
    <row r="2" spans="1:21" ht="29.25" customHeight="1">
      <c r="A2" s="15" t="s">
        <v>24</v>
      </c>
      <c r="B2" s="14" t="s">
        <v>25</v>
      </c>
      <c r="C2" s="14" t="s">
        <v>26</v>
      </c>
      <c r="D2" s="14" t="s">
        <v>27</v>
      </c>
      <c r="E2" s="14" t="s">
        <v>28</v>
      </c>
      <c r="F2" s="16" t="s">
        <v>1</v>
      </c>
      <c r="G2" s="14" t="s">
        <v>29</v>
      </c>
      <c r="H2" s="17" t="s">
        <v>30</v>
      </c>
      <c r="I2" s="14" t="s">
        <v>31</v>
      </c>
      <c r="J2" s="14" t="s">
        <v>51</v>
      </c>
      <c r="K2" s="14" t="s">
        <v>52</v>
      </c>
      <c r="L2" s="14" t="s">
        <v>32</v>
      </c>
      <c r="M2" s="14" t="s">
        <v>33</v>
      </c>
      <c r="N2" s="14" t="s">
        <v>34</v>
      </c>
      <c r="O2" s="14" t="s">
        <v>35</v>
      </c>
      <c r="P2" s="14"/>
      <c r="Q2" s="14"/>
      <c r="R2" s="14"/>
      <c r="S2" s="14"/>
      <c r="T2" s="14"/>
      <c r="U2" s="14"/>
    </row>
    <row r="3" spans="1:21" ht="13.5">
      <c r="A3" s="18" t="s">
        <v>36</v>
      </c>
      <c r="B3" s="7" t="s">
        <v>37</v>
      </c>
      <c r="C3" s="7" t="s">
        <v>37</v>
      </c>
      <c r="D3" s="19" t="s">
        <v>38</v>
      </c>
      <c r="E3" s="20" t="s">
        <v>39</v>
      </c>
      <c r="F3" s="31">
        <v>6734</v>
      </c>
      <c r="G3" s="32" t="str">
        <f>INDEX(ассортимент!$A$2:$B$204,MATCH(заявка!F3,ассортимент!B$2:B$204,0),1)</f>
        <v>БСГ В30/М400 П4  F300 W10 </v>
      </c>
      <c r="H3" s="5">
        <v>900</v>
      </c>
      <c r="I3" s="5"/>
      <c r="J3" s="5"/>
      <c r="K3" s="5"/>
      <c r="L3" s="7" t="s">
        <v>40</v>
      </c>
      <c r="M3" s="6">
        <v>0.2916666666666667</v>
      </c>
      <c r="N3" s="7" t="s">
        <v>41</v>
      </c>
      <c r="O3" s="7"/>
      <c r="P3" s="8"/>
      <c r="Q3" s="8"/>
      <c r="R3" s="9"/>
      <c r="S3" s="4"/>
      <c r="T3" s="4"/>
      <c r="U3" s="4"/>
    </row>
    <row r="4" spans="1:21" ht="13.5">
      <c r="A4" s="18" t="s">
        <v>36</v>
      </c>
      <c r="B4" s="7" t="s">
        <v>42</v>
      </c>
      <c r="C4" s="7" t="s">
        <v>42</v>
      </c>
      <c r="D4" s="19" t="s">
        <v>43</v>
      </c>
      <c r="E4" s="10" t="s">
        <v>39</v>
      </c>
      <c r="F4" s="31">
        <v>6677</v>
      </c>
      <c r="G4" s="32" t="str">
        <f>INDEX(ассортимент!$A$2:$B$204,MATCH(заявка!F4,ассортимент!B$2:B$204,0),1)</f>
        <v>БСГ В25/М350 П4  F200 W8 </v>
      </c>
      <c r="H4" s="5">
        <v>127</v>
      </c>
      <c r="I4" s="5"/>
      <c r="J4" s="5"/>
      <c r="K4" s="5"/>
      <c r="L4" s="7"/>
      <c r="M4" s="6">
        <v>0.5</v>
      </c>
      <c r="N4" s="7"/>
      <c r="O4" s="7"/>
      <c r="P4" s="8"/>
      <c r="Q4" s="8"/>
      <c r="R4" s="9"/>
      <c r="S4" s="4"/>
      <c r="T4" s="4"/>
      <c r="U4" s="4"/>
    </row>
    <row r="5" spans="1:21" ht="13.5">
      <c r="A5" s="18" t="s">
        <v>36</v>
      </c>
      <c r="B5" s="7" t="s">
        <v>44</v>
      </c>
      <c r="C5" s="7" t="s">
        <v>45</v>
      </c>
      <c r="D5" s="19" t="s">
        <v>46</v>
      </c>
      <c r="E5" s="10" t="s">
        <v>39</v>
      </c>
      <c r="F5" s="31">
        <v>6000</v>
      </c>
      <c r="G5" s="32" t="str">
        <f>INDEX(ассортимент!$A$2:$B$204,MATCH(заявка!F5,ассортимент!B$2:B$204,0),1)</f>
        <v>Цементное молоко</v>
      </c>
      <c r="H5" s="5">
        <v>1</v>
      </c>
      <c r="I5" s="5"/>
      <c r="J5" s="5"/>
      <c r="K5" s="5"/>
      <c r="L5" s="7" t="s">
        <v>47</v>
      </c>
      <c r="M5" s="6">
        <v>0.9583333333333334</v>
      </c>
      <c r="N5" s="7" t="s">
        <v>48</v>
      </c>
      <c r="O5" s="7"/>
      <c r="P5" s="8"/>
      <c r="Q5" s="8"/>
      <c r="R5" s="9"/>
      <c r="S5" s="4"/>
      <c r="T5" s="4"/>
      <c r="U5" s="4"/>
    </row>
    <row r="6" spans="1:21" ht="13.5">
      <c r="A6" s="18" t="s">
        <v>36</v>
      </c>
      <c r="B6" s="7" t="s">
        <v>44</v>
      </c>
      <c r="C6" s="7" t="s">
        <v>45</v>
      </c>
      <c r="D6" s="19" t="s">
        <v>46</v>
      </c>
      <c r="E6" s="20" t="s">
        <v>39</v>
      </c>
      <c r="F6" s="31">
        <v>6734</v>
      </c>
      <c r="G6" s="32" t="str">
        <f>INDEX(ассортимент!$A$2:$B$204,MATCH(заявка!F6,ассортимент!B$2:B$204,0),1)</f>
        <v>БСГ В30/М400 П4  F300 W10 </v>
      </c>
      <c r="H6" s="5">
        <v>101</v>
      </c>
      <c r="I6" s="5"/>
      <c r="J6" s="5"/>
      <c r="K6" s="5"/>
      <c r="L6" s="7" t="s">
        <v>40</v>
      </c>
      <c r="M6" s="6">
        <v>0.9583333333333334</v>
      </c>
      <c r="N6" s="7" t="s">
        <v>48</v>
      </c>
      <c r="O6" s="7"/>
      <c r="P6" s="8"/>
      <c r="Q6" s="4"/>
      <c r="R6" s="11"/>
      <c r="S6" s="4"/>
      <c r="T6" s="4"/>
      <c r="U6" s="4"/>
    </row>
    <row r="7" spans="1:21" ht="13.5">
      <c r="A7" s="18"/>
      <c r="B7" s="7"/>
      <c r="C7" s="7"/>
      <c r="D7" s="19"/>
      <c r="E7" s="20"/>
      <c r="F7" s="31">
        <v>6000</v>
      </c>
      <c r="G7" s="32" t="str">
        <f>INDEX(ассортимент!$A$2:$B$204,MATCH(заявка!F7,ассортимент!B$2:B$204,0),1)</f>
        <v>Цементное молоко</v>
      </c>
      <c r="H7" s="5"/>
      <c r="I7" s="5"/>
      <c r="J7" s="5"/>
      <c r="K7" s="5"/>
      <c r="L7" s="7"/>
      <c r="M7" s="6"/>
      <c r="N7" s="7"/>
      <c r="O7" s="7"/>
      <c r="P7" s="8"/>
      <c r="Q7" s="4"/>
      <c r="R7" s="11"/>
      <c r="S7" s="4"/>
      <c r="T7" s="4"/>
      <c r="U7" s="4"/>
    </row>
    <row r="8" spans="1:21" ht="13.5">
      <c r="A8" s="18"/>
      <c r="B8" s="7"/>
      <c r="C8" s="7"/>
      <c r="D8" s="19"/>
      <c r="E8" s="20"/>
      <c r="F8" s="31">
        <v>6493</v>
      </c>
      <c r="G8" s="32" t="str">
        <f>INDEX(ассортимент!$A$2:$B$204,MATCH(заявка!F8,ассортимент!B$2:B$204,0),1)</f>
        <v>БСГ В15/М200 П4  F100 W4</v>
      </c>
      <c r="H8" s="5"/>
      <c r="I8" s="5"/>
      <c r="J8" s="5"/>
      <c r="K8" s="5"/>
      <c r="L8" s="7"/>
      <c r="M8" s="6"/>
      <c r="N8" s="7"/>
      <c r="O8" s="7"/>
      <c r="P8" s="8"/>
      <c r="Q8" s="4"/>
      <c r="R8" s="11"/>
      <c r="S8" s="4"/>
      <c r="T8" s="4"/>
      <c r="U8" s="4"/>
    </row>
    <row r="9" spans="1:21" ht="13.5">
      <c r="A9" s="18"/>
      <c r="B9" s="7"/>
      <c r="C9" s="7"/>
      <c r="D9" s="19"/>
      <c r="E9" s="20"/>
      <c r="F9" s="31">
        <v>6734</v>
      </c>
      <c r="G9" s="32" t="str">
        <f>INDEX(ассортимент!$A$2:$B$204,MATCH(заявка!F9,ассортимент!B$2:B$204,0),1)</f>
        <v>БСГ В30/М400 П4  F300 W10 </v>
      </c>
      <c r="H9" s="5"/>
      <c r="I9" s="5"/>
      <c r="J9" s="5"/>
      <c r="K9" s="5"/>
      <c r="L9" s="7"/>
      <c r="M9" s="6"/>
      <c r="N9" s="7"/>
      <c r="O9" s="7"/>
      <c r="P9" s="8"/>
      <c r="Q9" s="4"/>
      <c r="R9" s="11"/>
      <c r="S9" s="4"/>
      <c r="T9" s="4"/>
      <c r="U9" s="4"/>
    </row>
    <row r="10" spans="1:21" ht="13.5">
      <c r="A10" s="18"/>
      <c r="B10" s="7"/>
      <c r="C10" s="7"/>
      <c r="D10" s="19"/>
      <c r="E10" s="20"/>
      <c r="F10" s="31">
        <v>6746</v>
      </c>
      <c r="G10" s="32" t="str">
        <f>INDEX(ассортимент!$A$2:$B$204,MATCH(заявка!F10,ассортимент!B$2:B$204,0),1)</f>
        <v>БСГ В35/М450 П3  F300 W12 </v>
      </c>
      <c r="H10" s="5"/>
      <c r="I10" s="5"/>
      <c r="J10" s="5"/>
      <c r="K10" s="5"/>
      <c r="L10" s="7"/>
      <c r="M10" s="6"/>
      <c r="N10" s="7"/>
      <c r="O10" s="7"/>
      <c r="P10" s="8"/>
      <c r="Q10" s="4"/>
      <c r="R10" s="11"/>
      <c r="S10" s="4"/>
      <c r="T10" s="4"/>
      <c r="U10" s="4"/>
    </row>
    <row r="11" spans="1:21" ht="13.5">
      <c r="A11" s="18"/>
      <c r="B11" s="7"/>
      <c r="C11" s="7"/>
      <c r="D11" s="19"/>
      <c r="E11" s="20"/>
      <c r="F11" s="31">
        <v>6677</v>
      </c>
      <c r="G11" s="32" t="str">
        <f>INDEX(ассортимент!$A$2:$B$204,MATCH(заявка!F11,ассортимент!B$2:B$204,0),1)</f>
        <v>БСГ В25/М350 П4  F200 W8 </v>
      </c>
      <c r="H11" s="5"/>
      <c r="I11" s="5"/>
      <c r="J11" s="5"/>
      <c r="K11" s="5"/>
      <c r="L11" s="7"/>
      <c r="M11" s="6"/>
      <c r="N11" s="7"/>
      <c r="O11" s="7"/>
      <c r="P11" s="8"/>
      <c r="Q11" s="4"/>
      <c r="R11" s="11"/>
      <c r="S11" s="4"/>
      <c r="T11" s="4"/>
      <c r="U11" s="4"/>
    </row>
    <row r="12" spans="1:21" ht="13.5">
      <c r="A12" s="18"/>
      <c r="B12" s="7"/>
      <c r="C12" s="7"/>
      <c r="D12" s="19"/>
      <c r="E12" s="20"/>
      <c r="F12" s="31"/>
      <c r="G12" s="32" t="e">
        <f>INDEX(ассортимент!$A$2:$B$204,MATCH(заявка!F12,ассортимент!B$2:B$204,0),1)</f>
        <v>#N/A</v>
      </c>
      <c r="H12" s="5"/>
      <c r="I12" s="5"/>
      <c r="J12" s="5"/>
      <c r="K12" s="5"/>
      <c r="L12" s="7"/>
      <c r="M12" s="6"/>
      <c r="N12" s="7"/>
      <c r="O12" s="7"/>
      <c r="P12" s="8"/>
      <c r="Q12" s="4"/>
      <c r="R12" s="11"/>
      <c r="S12" s="4"/>
      <c r="T12" s="4"/>
      <c r="U12" s="4"/>
    </row>
    <row r="13" spans="1:21" ht="13.5">
      <c r="A13" s="21" t="s">
        <v>49</v>
      </c>
      <c r="B13" s="22"/>
      <c r="C13" s="22"/>
      <c r="D13" s="22"/>
      <c r="E13" s="22"/>
      <c r="F13" s="23"/>
      <c r="G13" s="22"/>
      <c r="H13" s="24">
        <f>SUM(H3:H6)</f>
        <v>1129</v>
      </c>
      <c r="I13" s="24">
        <f>SUM(I3:I6)</f>
        <v>0</v>
      </c>
      <c r="J13" s="24">
        <f>SUM(J3:J6)</f>
        <v>0</v>
      </c>
      <c r="K13" s="24">
        <f>SUM(K3:K6)</f>
        <v>0</v>
      </c>
      <c r="L13" s="25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3.5">
      <c r="A14" s="26" t="s">
        <v>50</v>
      </c>
      <c r="B14" s="27"/>
      <c r="C14" s="27"/>
      <c r="D14" s="27"/>
      <c r="E14" s="27"/>
      <c r="F14" s="27"/>
      <c r="G14" s="27"/>
      <c r="H14" s="28">
        <f>H13</f>
        <v>1129</v>
      </c>
      <c r="I14" s="29">
        <f>I13</f>
        <v>0</v>
      </c>
      <c r="J14" s="29"/>
      <c r="K14" s="29"/>
      <c r="L14" s="30"/>
      <c r="M14" s="27"/>
      <c r="N14" s="27"/>
      <c r="O14" s="27"/>
      <c r="P14" s="27"/>
      <c r="Q14" s="27"/>
      <c r="R14" s="27"/>
      <c r="S14" s="27"/>
      <c r="T14" s="27"/>
      <c r="U14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Vladimir</cp:lastModifiedBy>
  <dcterms:created xsi:type="dcterms:W3CDTF">2012-07-17T14:29:41Z</dcterms:created>
  <dcterms:modified xsi:type="dcterms:W3CDTF">2012-07-18T07:08:00Z</dcterms:modified>
  <cp:category/>
  <cp:version/>
  <cp:contentType/>
  <cp:contentStatus/>
</cp:coreProperties>
</file>