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переделка, косяк производства, </t>
        </r>
      </text>
    </comment>
    <comment ref="A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Дилер</t>
        </r>
      </text>
    </comment>
    <comment ref="B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Порядковый номер заказа</t>
        </r>
      </text>
    </comment>
    <comment ref="C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Используемая фактура</t>
        </r>
      </text>
    </comment>
    <comment ref="D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Кол-во погонных метров, использованных для исполнения данного заказа
</t>
        </r>
      </text>
    </comment>
    <comment ref="E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Площадь квадратных метров данного заказа к оплате дилером</t>
        </r>
      </text>
    </comment>
    <comment ref="F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периметр погонных метров данного заказа, для учета затраченного гарпуна</t>
        </r>
      </text>
    </comment>
    <comment ref="G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Закупочная стоимость пленки, без гарпуна</t>
        </r>
      </text>
    </comment>
    <comment ref="H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Дилерская цена к оплате.</t>
        </r>
      </text>
    </comment>
    <comment ref="I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углы, плюсуются к стоимости заказа</t>
        </r>
      </text>
    </comment>
    <comment ref="J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криволинейность, плюсуется к стоимости заказа, если есть</t>
        </r>
      </text>
    </comment>
    <comment ref="K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внутренний вырез, плюсуется к стоимости заказа если есть</t>
        </r>
      </text>
    </comment>
    <comment ref="L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Здесь должна быть себистоимость квадратного метра, т.е. =СУММ(M1*G1+F1*4,5)
4,5 - стоимость гарпуна по периметру</t>
        </r>
      </text>
    </comment>
    <comment ref="M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здесь кол-во используемых метров умноженная на ширину фактуры, все верно вот тока число большое, понимаю из-за чего это, но можно ли как то это до 2-3 знаков изменить
</t>
        </r>
      </text>
    </comment>
    <comment ref="L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можно ли сделать отображение цифр как 510,7 р, а то как то сбивает все </t>
        </r>
      </text>
    </comment>
    <comment ref="M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или здесь отображение как 15</t>
        </r>
      </text>
    </comment>
    <comment ref="O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Цена квадратного метра при изготовлении (за работу) 15 руб.</t>
        </r>
      </text>
    </comment>
    <comment ref="S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Чистая прибыль,без аренды, электроэнергии и упаковки.</t>
        </r>
      </text>
    </comment>
    <comment ref="N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Цена для дилера за данный заказ</t>
        </r>
      </text>
    </comment>
  </commentList>
</comments>
</file>

<file path=xl/sharedStrings.xml><?xml version="1.0" encoding="utf-8"?>
<sst xmlns="http://schemas.openxmlformats.org/spreadsheetml/2006/main" count="28" uniqueCount="12">
  <si>
    <t>лак150</t>
  </si>
  <si>
    <t>Юсупов</t>
  </si>
  <si>
    <t>Юрий М</t>
  </si>
  <si>
    <t>мат160</t>
  </si>
  <si>
    <t>Роман</t>
  </si>
  <si>
    <t>Никитина Н</t>
  </si>
  <si>
    <t>мат320</t>
  </si>
  <si>
    <t>Беляевский</t>
  </si>
  <si>
    <t>лак320</t>
  </si>
  <si>
    <t>Давид</t>
  </si>
  <si>
    <t>сообщите куда кинуть денюжку за потраченное время</t>
  </si>
  <si>
    <t>спасибо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</si>
</sst>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&quot;р.&quot;"/>
    <numFmt numFmtId="171" formatCode="#,##0.0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29" borderId="4" applyNumberFormat="0" applyAlignment="0" applyProtection="0"/>
    <xf numFmtId="0" fontId="29" fillId="29" borderId="3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5" fillId="21" borderId="2" xfId="34" applyNumberFormat="1" applyFont="1" applyAlignment="1" applyProtection="1">
      <alignment/>
      <protection/>
    </xf>
    <xf numFmtId="14" fontId="2" fillId="0" borderId="0" xfId="0" applyNumberFormat="1" applyFont="1" applyAlignment="1">
      <alignment/>
    </xf>
    <xf numFmtId="0" fontId="2" fillId="35" borderId="12" xfId="0" applyFont="1" applyFill="1" applyBorder="1" applyAlignment="1">
      <alignment/>
    </xf>
    <xf numFmtId="0" fontId="2" fillId="35" borderId="12" xfId="0" applyNumberFormat="1" applyFont="1" applyFill="1" applyBorder="1" applyAlignment="1">
      <alignment/>
    </xf>
    <xf numFmtId="0" fontId="2" fillId="36" borderId="12" xfId="0" applyNumberFormat="1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170" fontId="2" fillId="35" borderId="12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71" fontId="2" fillId="35" borderId="12" xfId="0" applyNumberFormat="1" applyFont="1" applyFill="1" applyBorder="1" applyAlignment="1">
      <alignment/>
    </xf>
    <xf numFmtId="171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" xfId="33"/>
    <cellStyle name="Excel_BuiltIn_Контрольная ячейка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2" max="12" width="9.140625" style="9" customWidth="1"/>
    <col min="14" max="14" width="9.28125" style="11" bestFit="1" customWidth="1"/>
  </cols>
  <sheetData>
    <row r="1" spans="1:20" ht="16.5" thickBot="1" thickTop="1">
      <c r="A1" s="3" t="s">
        <v>1</v>
      </c>
      <c r="B1" s="3">
        <v>21</v>
      </c>
      <c r="C1" s="3" t="s">
        <v>0</v>
      </c>
      <c r="D1" s="3">
        <v>7</v>
      </c>
      <c r="E1" s="4">
        <v>9.13</v>
      </c>
      <c r="F1" s="4">
        <v>17.93</v>
      </c>
      <c r="G1" s="4">
        <v>34</v>
      </c>
      <c r="H1" s="4">
        <v>85</v>
      </c>
      <c r="I1" s="4">
        <v>2</v>
      </c>
      <c r="J1" s="4"/>
      <c r="K1" s="4"/>
      <c r="L1" s="8">
        <f>SUM(M1*G1+F1*4.5)</f>
        <v>35780.685</v>
      </c>
      <c r="M1" s="4">
        <f>MID(C1,MATCH(1=1,INDEX(ISNUMBER(--MID(C1,ROW($1:$9),1)),),),9)*D1</f>
        <v>1050</v>
      </c>
      <c r="N1" s="10">
        <f>SUM(E1*H1+I1+J1+K1)</f>
        <v>778.0500000000001</v>
      </c>
      <c r="O1" s="5">
        <f aca="true" t="shared" si="0" ref="O1:O13">SUM(E1*15)</f>
        <v>136.95000000000002</v>
      </c>
      <c r="P1" s="4"/>
      <c r="Q1" s="4"/>
      <c r="R1" s="4"/>
      <c r="S1" s="1">
        <f>N1-O1-P1-Q1-R1</f>
        <v>641.1</v>
      </c>
      <c r="T1" s="2">
        <v>40787</v>
      </c>
    </row>
    <row r="2" spans="1:20" ht="16.5" thickBot="1" thickTop="1">
      <c r="A2" s="3" t="s">
        <v>1</v>
      </c>
      <c r="B2" s="3">
        <v>22</v>
      </c>
      <c r="C2" s="3" t="s">
        <v>0</v>
      </c>
      <c r="D2" s="3">
        <v>10</v>
      </c>
      <c r="E2" s="4">
        <v>17.64</v>
      </c>
      <c r="F2" s="4">
        <v>17.02</v>
      </c>
      <c r="G2" s="4">
        <v>34</v>
      </c>
      <c r="H2" s="4">
        <v>85</v>
      </c>
      <c r="I2" s="4"/>
      <c r="J2" s="4"/>
      <c r="K2" s="4"/>
      <c r="L2" s="8">
        <f aca="true" t="shared" si="1" ref="L2:L13">SUM(M2*G2+F2*4.5)</f>
        <v>51076.59</v>
      </c>
      <c r="M2" s="4">
        <f aca="true" t="shared" si="2" ref="M2:M13">MID(C2,MATCH(1=1,INDEX(ISNUMBER(--MID(C2,ROW($1:$9),1)),),),9)*D2</f>
        <v>1500</v>
      </c>
      <c r="N2" s="10">
        <f aca="true" t="shared" si="3" ref="N2:N13">SUM(E2*H2+I2+J2+K2)</f>
        <v>1499.4</v>
      </c>
      <c r="O2" s="5">
        <f t="shared" si="0"/>
        <v>264.6</v>
      </c>
      <c r="P2" s="4"/>
      <c r="Q2" s="4"/>
      <c r="R2" s="4"/>
      <c r="S2" s="1">
        <f aca="true" t="shared" si="4" ref="S2:S13">N2-O2-P2-Q2-R2</f>
        <v>1234.8000000000002</v>
      </c>
      <c r="T2" s="2">
        <v>40787</v>
      </c>
    </row>
    <row r="3" spans="1:20" ht="16.5" thickBot="1" thickTop="1">
      <c r="A3" s="3" t="s">
        <v>1</v>
      </c>
      <c r="B3" s="3">
        <v>23</v>
      </c>
      <c r="C3" s="3" t="s">
        <v>0</v>
      </c>
      <c r="D3" s="3">
        <v>2</v>
      </c>
      <c r="E3" s="4">
        <v>3.44</v>
      </c>
      <c r="F3" s="4">
        <v>7.44</v>
      </c>
      <c r="G3" s="4">
        <v>34</v>
      </c>
      <c r="H3" s="4">
        <v>85</v>
      </c>
      <c r="I3" s="4"/>
      <c r="J3" s="4"/>
      <c r="K3" s="4"/>
      <c r="L3" s="8">
        <f t="shared" si="1"/>
        <v>10233.48</v>
      </c>
      <c r="M3" s="4">
        <f t="shared" si="2"/>
        <v>300</v>
      </c>
      <c r="N3" s="10">
        <f t="shared" si="3"/>
        <v>292.4</v>
      </c>
      <c r="O3" s="5">
        <f t="shared" si="0"/>
        <v>51.6</v>
      </c>
      <c r="P3" s="4"/>
      <c r="Q3" s="4"/>
      <c r="R3" s="4"/>
      <c r="S3" s="1">
        <f t="shared" si="4"/>
        <v>240.79999999999998</v>
      </c>
      <c r="T3" s="2">
        <v>40787</v>
      </c>
    </row>
    <row r="4" spans="1:20" ht="16.5" thickBot="1" thickTop="1">
      <c r="A4" s="3" t="s">
        <v>1</v>
      </c>
      <c r="B4" s="3">
        <v>24</v>
      </c>
      <c r="C4" s="3" t="s">
        <v>0</v>
      </c>
      <c r="D4" s="3">
        <v>6</v>
      </c>
      <c r="E4" s="4">
        <v>12.54</v>
      </c>
      <c r="F4" s="4">
        <v>16.29</v>
      </c>
      <c r="G4" s="4">
        <v>34</v>
      </c>
      <c r="H4" s="4">
        <v>85</v>
      </c>
      <c r="I4" s="4"/>
      <c r="J4" s="4"/>
      <c r="K4" s="4"/>
      <c r="L4" s="8">
        <f t="shared" si="1"/>
        <v>30673.305</v>
      </c>
      <c r="M4" s="4">
        <f t="shared" si="2"/>
        <v>900</v>
      </c>
      <c r="N4" s="10">
        <f t="shared" si="3"/>
        <v>1065.8999999999999</v>
      </c>
      <c r="O4" s="5">
        <f t="shared" si="0"/>
        <v>188.1</v>
      </c>
      <c r="P4" s="4"/>
      <c r="Q4" s="4"/>
      <c r="R4" s="4"/>
      <c r="S4" s="1">
        <f t="shared" si="4"/>
        <v>877.7999999999998</v>
      </c>
      <c r="T4" s="2">
        <v>40787</v>
      </c>
    </row>
    <row r="5" spans="1:20" ht="16.5" thickBot="1" thickTop="1">
      <c r="A5" s="3" t="s">
        <v>1</v>
      </c>
      <c r="B5" s="3">
        <v>25</v>
      </c>
      <c r="C5" s="6" t="s">
        <v>0</v>
      </c>
      <c r="D5" s="7">
        <v>10</v>
      </c>
      <c r="E5" s="4">
        <v>13.74</v>
      </c>
      <c r="F5" s="4">
        <v>14.84</v>
      </c>
      <c r="G5" s="4">
        <v>34</v>
      </c>
      <c r="H5" s="4">
        <v>85</v>
      </c>
      <c r="I5" s="4"/>
      <c r="J5" s="4"/>
      <c r="K5" s="4"/>
      <c r="L5" s="8">
        <f t="shared" si="1"/>
        <v>51066.78</v>
      </c>
      <c r="M5" s="4">
        <f t="shared" si="2"/>
        <v>1500</v>
      </c>
      <c r="N5" s="10">
        <f t="shared" si="3"/>
        <v>1167.9</v>
      </c>
      <c r="O5" s="5">
        <f t="shared" si="0"/>
        <v>206.1</v>
      </c>
      <c r="P5" s="4"/>
      <c r="Q5" s="4"/>
      <c r="R5" s="4"/>
      <c r="S5" s="1">
        <f t="shared" si="4"/>
        <v>961.8000000000001</v>
      </c>
      <c r="T5" s="2">
        <v>40787</v>
      </c>
    </row>
    <row r="6" spans="1:20" ht="16.5" thickBot="1" thickTop="1">
      <c r="A6" s="3" t="s">
        <v>2</v>
      </c>
      <c r="B6" s="3">
        <v>1</v>
      </c>
      <c r="C6" s="3" t="s">
        <v>3</v>
      </c>
      <c r="D6" s="3">
        <v>2.8</v>
      </c>
      <c r="E6" s="4">
        <v>10.34</v>
      </c>
      <c r="F6" s="4">
        <v>12.9</v>
      </c>
      <c r="G6" s="4">
        <v>45</v>
      </c>
      <c r="H6" s="4">
        <v>85</v>
      </c>
      <c r="I6" s="4"/>
      <c r="J6" s="4"/>
      <c r="K6" s="4"/>
      <c r="L6" s="8">
        <f t="shared" si="1"/>
        <v>20218.05</v>
      </c>
      <c r="M6" s="4">
        <f t="shared" si="2"/>
        <v>448</v>
      </c>
      <c r="N6" s="10">
        <f t="shared" si="3"/>
        <v>878.9</v>
      </c>
      <c r="O6" s="5">
        <f t="shared" si="0"/>
        <v>155.1</v>
      </c>
      <c r="P6" s="4"/>
      <c r="Q6" s="4"/>
      <c r="R6" s="4"/>
      <c r="S6" s="1">
        <f t="shared" si="4"/>
        <v>723.8</v>
      </c>
      <c r="T6" s="2">
        <v>40787</v>
      </c>
    </row>
    <row r="7" spans="1:20" ht="16.5" thickBot="1" thickTop="1">
      <c r="A7" s="3" t="s">
        <v>4</v>
      </c>
      <c r="B7" s="3">
        <v>7</v>
      </c>
      <c r="C7" s="3" t="s">
        <v>0</v>
      </c>
      <c r="D7" s="3">
        <v>1.7</v>
      </c>
      <c r="E7" s="4">
        <v>2.89</v>
      </c>
      <c r="F7" s="4">
        <v>6.84</v>
      </c>
      <c r="G7" s="4">
        <v>34</v>
      </c>
      <c r="H7" s="4">
        <v>85</v>
      </c>
      <c r="I7" s="4"/>
      <c r="J7" s="4"/>
      <c r="K7" s="4"/>
      <c r="L7" s="8">
        <f t="shared" si="1"/>
        <v>8700.78</v>
      </c>
      <c r="M7" s="4">
        <f t="shared" si="2"/>
        <v>255</v>
      </c>
      <c r="N7" s="10">
        <f t="shared" si="3"/>
        <v>245.65</v>
      </c>
      <c r="O7" s="5">
        <f t="shared" si="0"/>
        <v>43.35</v>
      </c>
      <c r="P7" s="4"/>
      <c r="Q7" s="4"/>
      <c r="R7" s="4"/>
      <c r="S7" s="1">
        <f t="shared" si="4"/>
        <v>202.3</v>
      </c>
      <c r="T7" s="2">
        <v>40787</v>
      </c>
    </row>
    <row r="8" spans="1:20" ht="16.5" thickBot="1" thickTop="1">
      <c r="A8" s="3" t="s">
        <v>5</v>
      </c>
      <c r="B8" s="3">
        <v>25</v>
      </c>
      <c r="C8" s="3" t="s">
        <v>6</v>
      </c>
      <c r="D8" s="3">
        <v>4</v>
      </c>
      <c r="E8" s="4">
        <v>12.3</v>
      </c>
      <c r="F8" s="4">
        <v>14.34</v>
      </c>
      <c r="G8" s="4">
        <v>45</v>
      </c>
      <c r="H8" s="4">
        <v>165</v>
      </c>
      <c r="I8" s="4"/>
      <c r="J8" s="4"/>
      <c r="K8" s="4"/>
      <c r="L8" s="8">
        <f t="shared" si="1"/>
        <v>57664.53</v>
      </c>
      <c r="M8" s="4">
        <f t="shared" si="2"/>
        <v>1280</v>
      </c>
      <c r="N8" s="10">
        <f t="shared" si="3"/>
        <v>2029.5000000000002</v>
      </c>
      <c r="O8" s="5">
        <f t="shared" si="0"/>
        <v>184.5</v>
      </c>
      <c r="P8" s="4"/>
      <c r="Q8" s="4"/>
      <c r="R8" s="4"/>
      <c r="S8" s="1">
        <f t="shared" si="4"/>
        <v>1845.0000000000002</v>
      </c>
      <c r="T8" s="2">
        <v>40787</v>
      </c>
    </row>
    <row r="9" spans="1:20" ht="16.5" thickBot="1" thickTop="1">
      <c r="A9" s="3" t="s">
        <v>7</v>
      </c>
      <c r="B9" s="3">
        <v>5</v>
      </c>
      <c r="C9" s="3" t="s">
        <v>8</v>
      </c>
      <c r="D9" s="3">
        <v>10.4</v>
      </c>
      <c r="E9" s="4">
        <v>28.09</v>
      </c>
      <c r="F9" s="4">
        <v>20.93</v>
      </c>
      <c r="G9" s="4">
        <v>45</v>
      </c>
      <c r="H9" s="4"/>
      <c r="I9" s="4"/>
      <c r="J9" s="4"/>
      <c r="K9" s="4"/>
      <c r="L9" s="8">
        <f t="shared" si="1"/>
        <v>149854.185</v>
      </c>
      <c r="M9" s="4">
        <f t="shared" si="2"/>
        <v>3328</v>
      </c>
      <c r="N9" s="10">
        <f t="shared" si="3"/>
        <v>0</v>
      </c>
      <c r="O9" s="5">
        <f t="shared" si="0"/>
        <v>421.35</v>
      </c>
      <c r="P9" s="4"/>
      <c r="Q9" s="4"/>
      <c r="R9" s="4"/>
      <c r="S9" s="1">
        <f t="shared" si="4"/>
        <v>-421.35</v>
      </c>
      <c r="T9" s="2">
        <v>40787</v>
      </c>
    </row>
    <row r="10" spans="1:20" ht="16.5" thickBot="1" thickTop="1">
      <c r="A10" s="3" t="s">
        <v>9</v>
      </c>
      <c r="B10" s="3">
        <v>11</v>
      </c>
      <c r="C10" s="3" t="s">
        <v>6</v>
      </c>
      <c r="D10" s="3">
        <v>4</v>
      </c>
      <c r="E10" s="4">
        <v>14.19</v>
      </c>
      <c r="F10" s="4">
        <v>15.16</v>
      </c>
      <c r="G10" s="4">
        <v>45</v>
      </c>
      <c r="H10" s="4">
        <v>165</v>
      </c>
      <c r="I10" s="4"/>
      <c r="J10" s="4"/>
      <c r="K10" s="4"/>
      <c r="L10" s="8">
        <f t="shared" si="1"/>
        <v>57668.22</v>
      </c>
      <c r="M10" s="4">
        <f t="shared" si="2"/>
        <v>1280</v>
      </c>
      <c r="N10" s="10">
        <f t="shared" si="3"/>
        <v>2341.35</v>
      </c>
      <c r="O10" s="5">
        <f t="shared" si="0"/>
        <v>212.85</v>
      </c>
      <c r="P10" s="4"/>
      <c r="Q10" s="4"/>
      <c r="R10" s="4"/>
      <c r="S10" s="1">
        <f t="shared" si="4"/>
        <v>2128.5</v>
      </c>
      <c r="T10" s="2">
        <v>40788</v>
      </c>
    </row>
    <row r="11" spans="1:20" ht="16.5" thickBot="1" thickTop="1">
      <c r="A11" s="3" t="s">
        <v>9</v>
      </c>
      <c r="B11" s="3">
        <v>12</v>
      </c>
      <c r="C11" s="3" t="s">
        <v>6</v>
      </c>
      <c r="D11" s="3">
        <v>3.5</v>
      </c>
      <c r="E11" s="4">
        <v>8.68</v>
      </c>
      <c r="F11" s="4">
        <v>12.2</v>
      </c>
      <c r="G11" s="4">
        <v>45</v>
      </c>
      <c r="H11" s="4">
        <v>165</v>
      </c>
      <c r="I11" s="4"/>
      <c r="J11" s="4"/>
      <c r="K11" s="4"/>
      <c r="L11" s="8">
        <f t="shared" si="1"/>
        <v>50454.9</v>
      </c>
      <c r="M11" s="4">
        <f t="shared" si="2"/>
        <v>1120</v>
      </c>
      <c r="N11" s="10">
        <f t="shared" si="3"/>
        <v>1432.2</v>
      </c>
      <c r="O11" s="5">
        <f t="shared" si="0"/>
        <v>130.2</v>
      </c>
      <c r="P11" s="4"/>
      <c r="Q11" s="4"/>
      <c r="R11" s="4"/>
      <c r="S11" s="1">
        <f t="shared" si="4"/>
        <v>1302</v>
      </c>
      <c r="T11" s="2">
        <v>40788</v>
      </c>
    </row>
    <row r="12" spans="1:20" ht="16.5" thickBot="1" thickTop="1">
      <c r="A12" s="3" t="s">
        <v>9</v>
      </c>
      <c r="B12" s="3">
        <v>13</v>
      </c>
      <c r="C12" s="3" t="s">
        <v>6</v>
      </c>
      <c r="D12" s="3">
        <v>4.7</v>
      </c>
      <c r="E12" s="4">
        <v>19.19</v>
      </c>
      <c r="F12" s="4">
        <v>17.72</v>
      </c>
      <c r="G12" s="4">
        <v>45</v>
      </c>
      <c r="H12" s="4">
        <v>165</v>
      </c>
      <c r="I12" s="4"/>
      <c r="J12" s="4"/>
      <c r="K12" s="4"/>
      <c r="L12" s="8">
        <f t="shared" si="1"/>
        <v>67759.74</v>
      </c>
      <c r="M12" s="4">
        <f t="shared" si="2"/>
        <v>1504</v>
      </c>
      <c r="N12" s="10">
        <f t="shared" si="3"/>
        <v>3166.3500000000004</v>
      </c>
      <c r="O12" s="5">
        <f t="shared" si="0"/>
        <v>287.85</v>
      </c>
      <c r="P12" s="4"/>
      <c r="Q12" s="4"/>
      <c r="R12" s="4"/>
      <c r="S12" s="1">
        <f t="shared" si="4"/>
        <v>2878.5000000000005</v>
      </c>
      <c r="T12" s="2">
        <v>40788</v>
      </c>
    </row>
    <row r="13" spans="1:20" ht="16.5" thickBot="1" thickTop="1">
      <c r="A13" s="3" t="s">
        <v>9</v>
      </c>
      <c r="B13" s="3">
        <v>14</v>
      </c>
      <c r="C13" s="3" t="s">
        <v>6</v>
      </c>
      <c r="D13" s="3">
        <v>4.7</v>
      </c>
      <c r="E13" s="4">
        <v>15.38</v>
      </c>
      <c r="F13" s="4">
        <v>16.24</v>
      </c>
      <c r="G13" s="4">
        <v>45</v>
      </c>
      <c r="H13" s="4">
        <v>165</v>
      </c>
      <c r="I13" s="4"/>
      <c r="J13" s="4"/>
      <c r="K13" s="4"/>
      <c r="L13" s="8">
        <f t="shared" si="1"/>
        <v>67753.08</v>
      </c>
      <c r="M13" s="4">
        <f t="shared" si="2"/>
        <v>1504</v>
      </c>
      <c r="N13" s="10">
        <f t="shared" si="3"/>
        <v>2537.7000000000003</v>
      </c>
      <c r="O13" s="5">
        <f t="shared" si="0"/>
        <v>230.70000000000002</v>
      </c>
      <c r="P13" s="4"/>
      <c r="Q13" s="4"/>
      <c r="R13" s="4"/>
      <c r="S13" s="1">
        <f t="shared" si="4"/>
        <v>2307.0000000000005</v>
      </c>
      <c r="T13" s="2">
        <v>40788</v>
      </c>
    </row>
    <row r="14" ht="15.75" thickTop="1"/>
    <row r="15" ht="15">
      <c r="B15" t="s">
        <v>11</v>
      </c>
    </row>
    <row r="17" ht="15">
      <c r="B17" t="s">
        <v>10</v>
      </c>
    </row>
  </sheetData>
  <sheetProtection/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2011-11-06T13:26:40Z</dcterms:modified>
  <cp:category/>
  <cp:version/>
  <cp:contentType/>
  <cp:contentStatus/>
</cp:coreProperties>
</file>