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Лист1" sheetId="1" r:id="rId1"/>
  </sheets>
  <definedNames>
    <definedName name="_xlnm.Print_Area" localSheetId="0">'Лист1'!$A$1:$J$66</definedName>
  </definedNames>
  <calcPr fullCalcOnLoad="1"/>
</workbook>
</file>

<file path=xl/sharedStrings.xml><?xml version="1.0" encoding="utf-8"?>
<sst xmlns="http://schemas.openxmlformats.org/spreadsheetml/2006/main" count="17" uniqueCount="13">
  <si>
    <t>Дата платежа</t>
  </si>
  <si>
    <t>Ссудная задолженность</t>
  </si>
  <si>
    <t>Проценты</t>
  </si>
  <si>
    <t>Комиссии</t>
  </si>
  <si>
    <t>Платеж</t>
  </si>
  <si>
    <t>4.2.Погашение суммы Кредита, равной Кредитному лимиту,  в течение двух лет</t>
  </si>
  <si>
    <t>4.1.Постоянное использование Льготного периода в течение двух лет</t>
  </si>
  <si>
    <t>Остаток задолженности</t>
  </si>
  <si>
    <t>Сумма кредита</t>
  </si>
  <si>
    <t>Ставка, % годовых</t>
  </si>
  <si>
    <t>Срок кредита, месяцы</t>
  </si>
  <si>
    <t>Дата выдачи кредита</t>
  </si>
  <si>
    <t>Комиссия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</si>
</sst>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_р_."/>
  </numFmts>
  <fonts count="42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10"/>
      <color theme="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 applyProtection="1">
      <alignment/>
      <protection hidden="1" locked="0"/>
    </xf>
    <xf numFmtId="168" fontId="3" fillId="34" borderId="10" xfId="0" applyNumberFormat="1" applyFont="1" applyFill="1" applyBorder="1" applyAlignment="1" applyProtection="1">
      <alignment/>
      <protection hidden="1" locked="0"/>
    </xf>
    <xf numFmtId="1" fontId="3" fillId="34" borderId="10" xfId="0" applyNumberFormat="1" applyFont="1" applyFill="1" applyBorder="1" applyAlignment="1" applyProtection="1">
      <alignment/>
      <protection hidden="1" locked="0"/>
    </xf>
    <xf numFmtId="14" fontId="0" fillId="34" borderId="10" xfId="0" applyNumberFormat="1" applyFill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70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170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4" fontId="41" fillId="0" borderId="11" xfId="0" applyNumberFormat="1" applyFont="1" applyBorder="1" applyAlignment="1">
      <alignment/>
    </xf>
    <xf numFmtId="0" fontId="41" fillId="0" borderId="11" xfId="0" applyFont="1" applyBorder="1" applyAlignment="1">
      <alignment/>
    </xf>
    <xf numFmtId="0" fontId="0" fillId="35" borderId="13" xfId="0" applyFill="1" applyBorder="1" applyAlignment="1" applyProtection="1">
      <alignment/>
      <protection hidden="1"/>
    </xf>
    <xf numFmtId="0" fontId="0" fillId="35" borderId="11" xfId="0" applyFill="1" applyBorder="1" applyAlignment="1" applyProtection="1">
      <alignment/>
      <protection hidden="1"/>
    </xf>
    <xf numFmtId="0" fontId="0" fillId="35" borderId="14" xfId="0" applyFill="1" applyBorder="1" applyAlignment="1" applyProtection="1">
      <alignment/>
      <protection hidden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10.125" style="0" bestFit="1" customWidth="1"/>
    <col min="2" max="2" width="12.125" style="0" customWidth="1"/>
    <col min="3" max="3" width="9.125" style="0" customWidth="1"/>
    <col min="4" max="4" width="11.375" style="0" customWidth="1"/>
    <col min="5" max="5" width="9.125" style="0" customWidth="1"/>
    <col min="6" max="6" width="13.375" style="0" customWidth="1"/>
    <col min="7" max="7" width="11.875" style="0" customWidth="1"/>
    <col min="8" max="8" width="11.625" style="0" customWidth="1"/>
    <col min="9" max="9" width="12.00390625" style="0" customWidth="1"/>
    <col min="10" max="10" width="11.375" style="0" customWidth="1"/>
  </cols>
  <sheetData>
    <row r="1" spans="1:10" ht="25.5" customHeight="1">
      <c r="A1" s="27" t="s">
        <v>6</v>
      </c>
      <c r="B1" s="28"/>
      <c r="C1" s="28"/>
      <c r="D1" s="28"/>
      <c r="E1" s="28"/>
      <c r="F1" s="25" t="s">
        <v>5</v>
      </c>
      <c r="G1" s="26"/>
      <c r="H1" s="26"/>
      <c r="I1" s="26"/>
      <c r="J1" s="26"/>
    </row>
    <row r="2" spans="1:10" ht="33.75">
      <c r="A2" s="1" t="s">
        <v>0</v>
      </c>
      <c r="B2" s="18" t="s">
        <v>1</v>
      </c>
      <c r="C2" s="18" t="s">
        <v>2</v>
      </c>
      <c r="D2" s="19" t="s">
        <v>3</v>
      </c>
      <c r="E2" s="19" t="s">
        <v>4</v>
      </c>
      <c r="F2" s="1" t="s">
        <v>1</v>
      </c>
      <c r="G2" s="1" t="s">
        <v>2</v>
      </c>
      <c r="H2" s="2" t="s">
        <v>3</v>
      </c>
      <c r="I2" s="1" t="s">
        <v>7</v>
      </c>
      <c r="J2" s="2" t="s">
        <v>4</v>
      </c>
    </row>
    <row r="3" spans="1:10" ht="12.75">
      <c r="A3" s="9">
        <f>_XLL.ДАТАМЕС(D$70,ROW(A1))+MAX(,25-DAY(D$70))</f>
        <v>40602</v>
      </c>
      <c r="B3" s="20"/>
      <c r="C3" s="21"/>
      <c r="D3" s="21"/>
      <c r="E3" s="20"/>
      <c r="F3" s="11">
        <f>I3*0.1</f>
        <v>3000</v>
      </c>
      <c r="G3" s="12">
        <f>I3*$D$68/365*(A3-D70)/100</f>
        <v>460.27397260273966</v>
      </c>
      <c r="H3" s="10">
        <v>0</v>
      </c>
      <c r="I3" s="13">
        <f>D67</f>
        <v>30000</v>
      </c>
      <c r="J3" s="11">
        <f>F3+G3</f>
        <v>3460.27397260274</v>
      </c>
    </row>
    <row r="4" spans="1:10" ht="12.75">
      <c r="A4" s="9">
        <f aca="true" t="shared" si="0" ref="A4:A26">_XLL.ДАТАМЕС(D$70,ROW(A2))+MAX(,25-DAY(D$70))</f>
        <v>40633</v>
      </c>
      <c r="B4" s="20"/>
      <c r="C4" s="21"/>
      <c r="D4" s="21"/>
      <c r="E4" s="20"/>
      <c r="F4" s="11">
        <f>I4*0.1</f>
        <v>2700</v>
      </c>
      <c r="G4" s="12">
        <f aca="true" t="shared" si="1" ref="G4:G26">I4*$D$68/365*(A4-A3)/100</f>
        <v>458.63013698630135</v>
      </c>
      <c r="H4" s="10">
        <v>0</v>
      </c>
      <c r="I4" s="13">
        <f>I3-F3</f>
        <v>27000</v>
      </c>
      <c r="J4" s="11">
        <f aca="true" t="shared" si="2" ref="J4:J26">F4+G4</f>
        <v>3158.6301369863013</v>
      </c>
    </row>
    <row r="5" spans="1:10" ht="12.75">
      <c r="A5" s="9">
        <f t="shared" si="0"/>
        <v>40663</v>
      </c>
      <c r="B5" s="20"/>
      <c r="C5" s="21"/>
      <c r="D5" s="21"/>
      <c r="E5" s="20"/>
      <c r="F5" s="11">
        <f>I5*0.1</f>
        <v>2430</v>
      </c>
      <c r="G5" s="12">
        <f t="shared" si="1"/>
        <v>399.4520547945205</v>
      </c>
      <c r="H5" s="10">
        <v>0</v>
      </c>
      <c r="I5" s="13">
        <f>I4-F4</f>
        <v>24300</v>
      </c>
      <c r="J5" s="11">
        <f t="shared" si="2"/>
        <v>2829.4520547945203</v>
      </c>
    </row>
    <row r="6" spans="1:10" ht="12.75">
      <c r="A6" s="9">
        <f t="shared" si="0"/>
        <v>40694</v>
      </c>
      <c r="B6" s="20"/>
      <c r="C6" s="21"/>
      <c r="D6" s="21"/>
      <c r="E6" s="20"/>
      <c r="F6" s="15">
        <f aca="true" t="shared" si="3" ref="F6:F26">I6*0.1</f>
        <v>2187</v>
      </c>
      <c r="G6" s="16">
        <f t="shared" si="1"/>
        <v>371.4904109589041</v>
      </c>
      <c r="H6" s="14">
        <v>0</v>
      </c>
      <c r="I6" s="17">
        <f aca="true" t="shared" si="4" ref="I6:I12">I5-F5</f>
        <v>21870</v>
      </c>
      <c r="J6" s="15">
        <f t="shared" si="2"/>
        <v>2558.4904109589042</v>
      </c>
    </row>
    <row r="7" spans="1:10" ht="12.75">
      <c r="A7" s="9">
        <f t="shared" si="0"/>
        <v>40724</v>
      </c>
      <c r="B7" s="20"/>
      <c r="C7" s="21"/>
      <c r="D7" s="21"/>
      <c r="E7" s="20"/>
      <c r="F7" s="11">
        <f t="shared" si="3"/>
        <v>1968.3000000000002</v>
      </c>
      <c r="G7" s="12">
        <f t="shared" si="1"/>
        <v>323.5561643835616</v>
      </c>
      <c r="H7" s="10">
        <v>0</v>
      </c>
      <c r="I7" s="13">
        <f t="shared" si="4"/>
        <v>19683</v>
      </c>
      <c r="J7" s="11">
        <f t="shared" si="2"/>
        <v>2291.856164383562</v>
      </c>
    </row>
    <row r="8" spans="1:10" ht="12.75">
      <c r="A8" s="9">
        <f t="shared" si="0"/>
        <v>40755</v>
      </c>
      <c r="B8" s="20"/>
      <c r="C8" s="21"/>
      <c r="D8" s="21"/>
      <c r="E8" s="20"/>
      <c r="F8" s="11">
        <f t="shared" si="3"/>
        <v>1771.4700000000003</v>
      </c>
      <c r="G8" s="12">
        <f t="shared" si="1"/>
        <v>300.9072328767123</v>
      </c>
      <c r="H8" s="10">
        <v>0</v>
      </c>
      <c r="I8" s="13">
        <f t="shared" si="4"/>
        <v>17714.7</v>
      </c>
      <c r="J8" s="11">
        <f t="shared" si="2"/>
        <v>2072.3772328767127</v>
      </c>
    </row>
    <row r="9" spans="1:10" ht="12.75">
      <c r="A9" s="9">
        <f t="shared" si="0"/>
        <v>40786</v>
      </c>
      <c r="B9" s="20"/>
      <c r="C9" s="21"/>
      <c r="D9" s="21"/>
      <c r="E9" s="20"/>
      <c r="F9" s="11">
        <f t="shared" si="3"/>
        <v>1594.323</v>
      </c>
      <c r="G9" s="12">
        <f t="shared" si="1"/>
        <v>270.81650958904106</v>
      </c>
      <c r="H9" s="10">
        <v>0</v>
      </c>
      <c r="I9" s="13">
        <f t="shared" si="4"/>
        <v>15943.23</v>
      </c>
      <c r="J9" s="11">
        <f t="shared" si="2"/>
        <v>1865.1395095890412</v>
      </c>
    </row>
    <row r="10" spans="1:10" ht="12.75">
      <c r="A10" s="9">
        <f t="shared" si="0"/>
        <v>40816</v>
      </c>
      <c r="B10" s="20"/>
      <c r="C10" s="21"/>
      <c r="D10" s="21"/>
      <c r="E10" s="20"/>
      <c r="F10" s="11">
        <f t="shared" si="3"/>
        <v>1434.8907</v>
      </c>
      <c r="G10" s="12">
        <f t="shared" si="1"/>
        <v>235.87244383561642</v>
      </c>
      <c r="H10" s="10">
        <v>0</v>
      </c>
      <c r="I10" s="13">
        <f t="shared" si="4"/>
        <v>14348.907</v>
      </c>
      <c r="J10" s="11">
        <f t="shared" si="2"/>
        <v>1670.7631438356163</v>
      </c>
    </row>
    <row r="11" spans="1:10" ht="12.75">
      <c r="A11" s="9">
        <f t="shared" si="0"/>
        <v>40847</v>
      </c>
      <c r="B11" s="20"/>
      <c r="C11" s="21"/>
      <c r="D11" s="21"/>
      <c r="E11" s="20"/>
      <c r="F11" s="11">
        <f t="shared" si="3"/>
        <v>1291.40163</v>
      </c>
      <c r="G11" s="12">
        <f t="shared" si="1"/>
        <v>219.36137276712327</v>
      </c>
      <c r="H11" s="10">
        <v>0</v>
      </c>
      <c r="I11" s="13">
        <f t="shared" si="4"/>
        <v>12914.0163</v>
      </c>
      <c r="J11" s="11">
        <f t="shared" si="2"/>
        <v>1510.7630027671235</v>
      </c>
    </row>
    <row r="12" spans="1:10" ht="12.75">
      <c r="A12" s="9">
        <f t="shared" si="0"/>
        <v>40877</v>
      </c>
      <c r="B12" s="20"/>
      <c r="C12" s="21"/>
      <c r="D12" s="21"/>
      <c r="E12" s="20"/>
      <c r="F12" s="11">
        <f t="shared" si="3"/>
        <v>1162.261467</v>
      </c>
      <c r="G12" s="12">
        <f t="shared" si="1"/>
        <v>191.0566795068493</v>
      </c>
      <c r="H12" s="10">
        <v>0</v>
      </c>
      <c r="I12" s="13">
        <f t="shared" si="4"/>
        <v>11622.614669999999</v>
      </c>
      <c r="J12" s="11">
        <f t="shared" si="2"/>
        <v>1353.3181465068494</v>
      </c>
    </row>
    <row r="13" spans="1:10" ht="12.75">
      <c r="A13" s="9">
        <f t="shared" si="0"/>
        <v>40908</v>
      </c>
      <c r="B13" s="20"/>
      <c r="C13" s="21"/>
      <c r="D13" s="21"/>
      <c r="E13" s="20"/>
      <c r="F13" s="11">
        <f>I13*0.1</f>
        <v>1046.0353203</v>
      </c>
      <c r="G13" s="12">
        <f t="shared" si="1"/>
        <v>177.68271194136986</v>
      </c>
      <c r="H13" s="10">
        <v>0</v>
      </c>
      <c r="I13" s="13">
        <f>I12-F12</f>
        <v>10460.353202999999</v>
      </c>
      <c r="J13" s="11">
        <f t="shared" si="2"/>
        <v>1223.7180322413699</v>
      </c>
    </row>
    <row r="14" spans="1:10" ht="12.75">
      <c r="A14" s="9">
        <f t="shared" si="0"/>
        <v>40939</v>
      </c>
      <c r="B14" s="20"/>
      <c r="C14" s="21"/>
      <c r="D14" s="21"/>
      <c r="E14" s="20"/>
      <c r="F14" s="11">
        <f>I14*0.1</f>
        <v>941.43178827</v>
      </c>
      <c r="G14" s="12">
        <f t="shared" si="1"/>
        <v>159.91444074723287</v>
      </c>
      <c r="H14" s="10">
        <v>0</v>
      </c>
      <c r="I14" s="13">
        <f aca="true" t="shared" si="5" ref="I14:I26">I13-F13</f>
        <v>9414.3178827</v>
      </c>
      <c r="J14" s="11">
        <f t="shared" si="2"/>
        <v>1101.3462290172329</v>
      </c>
    </row>
    <row r="15" spans="1:10" ht="12.75">
      <c r="A15" s="9">
        <f t="shared" si="0"/>
        <v>40968</v>
      </c>
      <c r="B15" s="20"/>
      <c r="C15" s="21"/>
      <c r="D15" s="21"/>
      <c r="E15" s="20"/>
      <c r="F15" s="11">
        <f t="shared" si="3"/>
        <v>847.288609443</v>
      </c>
      <c r="G15" s="12">
        <f t="shared" si="1"/>
        <v>134.6376420484767</v>
      </c>
      <c r="H15" s="10">
        <v>0</v>
      </c>
      <c r="I15" s="13">
        <f t="shared" si="5"/>
        <v>8472.88609443</v>
      </c>
      <c r="J15" s="11">
        <f t="shared" si="2"/>
        <v>981.9262514914767</v>
      </c>
    </row>
    <row r="16" spans="1:10" ht="12.75">
      <c r="A16" s="9">
        <f t="shared" si="0"/>
        <v>40999</v>
      </c>
      <c r="B16" s="20"/>
      <c r="C16" s="21"/>
      <c r="D16" s="21"/>
      <c r="E16" s="20"/>
      <c r="F16" s="11">
        <f t="shared" si="3"/>
        <v>762.5597484987001</v>
      </c>
      <c r="G16" s="12">
        <f t="shared" si="1"/>
        <v>129.53069700525862</v>
      </c>
      <c r="H16" s="10">
        <v>0</v>
      </c>
      <c r="I16" s="13">
        <f t="shared" si="5"/>
        <v>7625.597484987</v>
      </c>
      <c r="J16" s="11">
        <f t="shared" si="2"/>
        <v>892.0904455039587</v>
      </c>
    </row>
    <row r="17" spans="1:10" ht="12.75">
      <c r="A17" s="9">
        <f t="shared" si="0"/>
        <v>41029</v>
      </c>
      <c r="B17" s="20"/>
      <c r="C17" s="21"/>
      <c r="D17" s="21"/>
      <c r="E17" s="20"/>
      <c r="F17" s="15">
        <f t="shared" si="3"/>
        <v>686.30377364883</v>
      </c>
      <c r="G17" s="16">
        <f t="shared" si="1"/>
        <v>112.81705868199944</v>
      </c>
      <c r="H17" s="14">
        <v>0</v>
      </c>
      <c r="I17" s="17">
        <f t="shared" si="5"/>
        <v>6863.0377364883</v>
      </c>
      <c r="J17" s="15">
        <f t="shared" si="2"/>
        <v>799.1208323308294</v>
      </c>
    </row>
    <row r="18" spans="1:10" ht="12.75">
      <c r="A18" s="9">
        <f t="shared" si="0"/>
        <v>41060</v>
      </c>
      <c r="B18" s="20"/>
      <c r="C18" s="21"/>
      <c r="D18" s="21"/>
      <c r="E18" s="20"/>
      <c r="F18" s="11">
        <f t="shared" si="3"/>
        <v>617.673396283947</v>
      </c>
      <c r="G18" s="12">
        <f t="shared" si="1"/>
        <v>104.91986457425946</v>
      </c>
      <c r="H18" s="10">
        <v>0</v>
      </c>
      <c r="I18" s="13">
        <f t="shared" si="5"/>
        <v>6176.733962839469</v>
      </c>
      <c r="J18" s="11">
        <f t="shared" si="2"/>
        <v>722.5932608582065</v>
      </c>
    </row>
    <row r="19" spans="1:10" ht="12.75">
      <c r="A19" s="9">
        <f t="shared" si="0"/>
        <v>41090</v>
      </c>
      <c r="B19" s="20"/>
      <c r="C19" s="21"/>
      <c r="D19" s="21"/>
      <c r="E19" s="20"/>
      <c r="F19" s="11">
        <f t="shared" si="3"/>
        <v>555.9060566555522</v>
      </c>
      <c r="G19" s="12">
        <f t="shared" si="1"/>
        <v>91.38181753241956</v>
      </c>
      <c r="H19" s="10">
        <v>0</v>
      </c>
      <c r="I19" s="13">
        <f t="shared" si="5"/>
        <v>5559.060566555522</v>
      </c>
      <c r="J19" s="11">
        <f t="shared" si="2"/>
        <v>647.2878741879717</v>
      </c>
    </row>
    <row r="20" spans="1:10" ht="12.75">
      <c r="A20" s="9">
        <f t="shared" si="0"/>
        <v>41121</v>
      </c>
      <c r="B20" s="20"/>
      <c r="C20" s="21"/>
      <c r="D20" s="21"/>
      <c r="E20" s="20"/>
      <c r="F20" s="11">
        <f t="shared" si="3"/>
        <v>500.3154509899971</v>
      </c>
      <c r="G20" s="12">
        <f t="shared" si="1"/>
        <v>84.9850903051502</v>
      </c>
      <c r="H20" s="10">
        <v>0</v>
      </c>
      <c r="I20" s="13">
        <f t="shared" si="5"/>
        <v>5003.15450989997</v>
      </c>
      <c r="J20" s="11">
        <f t="shared" si="2"/>
        <v>585.3005412951472</v>
      </c>
    </row>
    <row r="21" spans="1:10" ht="12.75">
      <c r="A21" s="9">
        <f t="shared" si="0"/>
        <v>41152</v>
      </c>
      <c r="B21" s="20"/>
      <c r="C21" s="21"/>
      <c r="D21" s="21"/>
      <c r="E21" s="20"/>
      <c r="F21" s="11">
        <f t="shared" si="3"/>
        <v>450.2839058909974</v>
      </c>
      <c r="G21" s="12">
        <f t="shared" si="1"/>
        <v>76.48658127463517</v>
      </c>
      <c r="H21" s="10">
        <v>0</v>
      </c>
      <c r="I21" s="13">
        <f t="shared" si="5"/>
        <v>4502.839058909974</v>
      </c>
      <c r="J21" s="11">
        <f t="shared" si="2"/>
        <v>526.7704871656326</v>
      </c>
    </row>
    <row r="22" spans="1:10" ht="12.75">
      <c r="A22" s="9">
        <f t="shared" si="0"/>
        <v>41182</v>
      </c>
      <c r="B22" s="20"/>
      <c r="C22" s="21"/>
      <c r="D22" s="21"/>
      <c r="E22" s="20"/>
      <c r="F22" s="11">
        <f t="shared" si="3"/>
        <v>405.2555153018976</v>
      </c>
      <c r="G22" s="12">
        <f t="shared" si="1"/>
        <v>66.61734498113385</v>
      </c>
      <c r="H22" s="10">
        <v>0</v>
      </c>
      <c r="I22" s="13">
        <f t="shared" si="5"/>
        <v>4052.555153018976</v>
      </c>
      <c r="J22" s="11">
        <f t="shared" si="2"/>
        <v>471.87286028303146</v>
      </c>
    </row>
    <row r="23" spans="1:10" ht="12.75">
      <c r="A23" s="9">
        <f t="shared" si="0"/>
        <v>41213</v>
      </c>
      <c r="B23" s="20"/>
      <c r="C23" s="21"/>
      <c r="D23" s="21"/>
      <c r="E23" s="20"/>
      <c r="F23" s="11">
        <f t="shared" si="3"/>
        <v>364.72996377170784</v>
      </c>
      <c r="G23" s="12">
        <f t="shared" si="1"/>
        <v>61.95413083245448</v>
      </c>
      <c r="H23" s="10">
        <v>0</v>
      </c>
      <c r="I23" s="13">
        <f t="shared" si="5"/>
        <v>3647.2996377170784</v>
      </c>
      <c r="J23" s="11">
        <f t="shared" si="2"/>
        <v>426.68409460416234</v>
      </c>
    </row>
    <row r="24" spans="1:10" ht="12.75">
      <c r="A24" s="9">
        <f t="shared" si="0"/>
        <v>41243</v>
      </c>
      <c r="B24" s="20"/>
      <c r="C24" s="21"/>
      <c r="D24" s="21"/>
      <c r="E24" s="20"/>
      <c r="F24" s="11">
        <f t="shared" si="3"/>
        <v>328.25696739453707</v>
      </c>
      <c r="G24" s="12">
        <f t="shared" si="1"/>
        <v>53.96004943471842</v>
      </c>
      <c r="H24" s="10">
        <v>0</v>
      </c>
      <c r="I24" s="13">
        <f t="shared" si="5"/>
        <v>3282.5696739453706</v>
      </c>
      <c r="J24" s="11">
        <f t="shared" si="2"/>
        <v>382.2170168292555</v>
      </c>
    </row>
    <row r="25" spans="1:10" ht="12.75">
      <c r="A25" s="9">
        <f t="shared" si="0"/>
        <v>41274</v>
      </c>
      <c r="B25" s="20"/>
      <c r="C25" s="21"/>
      <c r="D25" s="21"/>
      <c r="E25" s="20"/>
      <c r="F25" s="11">
        <f t="shared" si="3"/>
        <v>295.4312706550833</v>
      </c>
      <c r="G25" s="12">
        <f t="shared" si="1"/>
        <v>50.18284597428813</v>
      </c>
      <c r="H25" s="10">
        <v>0</v>
      </c>
      <c r="I25" s="13">
        <f t="shared" si="5"/>
        <v>2954.3127065508334</v>
      </c>
      <c r="J25" s="11">
        <f t="shared" si="2"/>
        <v>345.61411662937144</v>
      </c>
    </row>
    <row r="26" spans="1:10" ht="12.75">
      <c r="A26" s="9">
        <f t="shared" si="0"/>
        <v>41305</v>
      </c>
      <c r="B26" s="20"/>
      <c r="C26" s="21"/>
      <c r="D26" s="21"/>
      <c r="E26" s="20"/>
      <c r="F26" s="11">
        <f t="shared" si="3"/>
        <v>265.888143589575</v>
      </c>
      <c r="G26" s="12">
        <f t="shared" si="1"/>
        <v>45.16456137685932</v>
      </c>
      <c r="H26" s="10">
        <v>0</v>
      </c>
      <c r="I26" s="13">
        <f t="shared" si="5"/>
        <v>2658.88143589575</v>
      </c>
      <c r="J26" s="11">
        <f t="shared" si="2"/>
        <v>311.0527049664343</v>
      </c>
    </row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spans="1:4" ht="12.75">
      <c r="A66" s="3" t="s">
        <v>12</v>
      </c>
      <c r="B66" s="3"/>
      <c r="C66" s="3"/>
      <c r="D66" s="4"/>
    </row>
    <row r="67" spans="1:4" ht="12.75">
      <c r="A67" s="22" t="s">
        <v>8</v>
      </c>
      <c r="B67" s="23"/>
      <c r="C67" s="24"/>
      <c r="D67" s="5">
        <v>30000</v>
      </c>
    </row>
    <row r="68" spans="1:4" ht="12.75">
      <c r="A68" s="22" t="s">
        <v>9</v>
      </c>
      <c r="B68" s="23"/>
      <c r="C68" s="24"/>
      <c r="D68" s="6">
        <v>20</v>
      </c>
    </row>
    <row r="69" spans="1:4" ht="12.75">
      <c r="A69" s="22" t="s">
        <v>10</v>
      </c>
      <c r="B69" s="23"/>
      <c r="C69" s="24"/>
      <c r="D69" s="7">
        <v>24</v>
      </c>
    </row>
    <row r="70" spans="1:4" ht="12.75" customHeight="1">
      <c r="A70" s="22" t="s">
        <v>11</v>
      </c>
      <c r="B70" s="23"/>
      <c r="C70" s="24"/>
      <c r="D70" s="8">
        <v>40574</v>
      </c>
    </row>
    <row r="71" spans="1:4" ht="12.75">
      <c r="A71" s="3"/>
      <c r="B71" s="3"/>
      <c r="C71" s="3"/>
      <c r="D71" s="3"/>
    </row>
  </sheetData>
  <sheetProtection/>
  <mergeCells count="6">
    <mergeCell ref="A69:C69"/>
    <mergeCell ref="A70:C70"/>
    <mergeCell ref="F1:J1"/>
    <mergeCell ref="A1:E1"/>
    <mergeCell ref="A67:C67"/>
    <mergeCell ref="A68:C6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homr</dc:creator>
  <cp:keywords/>
  <dc:description/>
  <cp:lastModifiedBy>DV</cp:lastModifiedBy>
  <cp:lastPrinted>2011-08-09T18:34:07Z</cp:lastPrinted>
  <dcterms:created xsi:type="dcterms:W3CDTF">2011-08-09T18:26:47Z</dcterms:created>
  <dcterms:modified xsi:type="dcterms:W3CDTF">2011-08-10T12:02:06Z</dcterms:modified>
  <cp:category/>
  <cp:version/>
  <cp:contentType/>
  <cp:contentStatus/>
</cp:coreProperties>
</file>