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норматив_1_ПАСП">'Лист1'!$C$66:$I$68</definedName>
    <definedName name="норматив_1_ФП">'Лист1'!$C$30:$I$32</definedName>
    <definedName name="норматив_11">{14,13,12,10,8,7,5;12,11,10,8,6,5,3;10,9,7,6,4,3,1}</definedName>
    <definedName name="норматив_15_ПАСП">'Лист1'!$C$44:$I$46</definedName>
    <definedName name="норматив_17_ПАСП">'Лист1'!$C$51:$I$53</definedName>
    <definedName name="норматив_20_ПАСП">'Лист1'!$C$58:$I$60</definedName>
    <definedName name="норматив_6">'Лист1'!$C$36:$I$38</definedName>
  </definedNames>
  <calcPr fullCalcOnLoad="1"/>
</workbook>
</file>

<file path=xl/sharedStrings.xml><?xml version="1.0" encoding="utf-8"?>
<sst xmlns="http://schemas.openxmlformats.org/spreadsheetml/2006/main" count="68" uniqueCount="46">
  <si>
    <t>№ п/п</t>
  </si>
  <si>
    <t>Ф.И.О.</t>
  </si>
  <si>
    <t>Должность</t>
  </si>
  <si>
    <t>Наименование дисциплин</t>
  </si>
  <si>
    <t xml:space="preserve">Общая оценка </t>
  </si>
  <si>
    <t>ТСП</t>
  </si>
  <si>
    <t>ППП</t>
  </si>
  <si>
    <t>ПАСТ</t>
  </si>
  <si>
    <t>ОПЗ</t>
  </si>
  <si>
    <t>МП</t>
  </si>
  <si>
    <t>МПП</t>
  </si>
  <si>
    <t>СП</t>
  </si>
  <si>
    <t>ФП</t>
  </si>
  <si>
    <t>ПАСП</t>
  </si>
  <si>
    <t>№6</t>
  </si>
  <si>
    <t>№1</t>
  </si>
  <si>
    <t>№11</t>
  </si>
  <si>
    <t>№10</t>
  </si>
  <si>
    <t>№17</t>
  </si>
  <si>
    <t>Б/р №7</t>
  </si>
  <si>
    <t>Б/р №13</t>
  </si>
  <si>
    <t>№20, 40</t>
  </si>
  <si>
    <t>№15, 21</t>
  </si>
  <si>
    <t xml:space="preserve">общая оценка </t>
  </si>
  <si>
    <t>группа</t>
  </si>
  <si>
    <t>Норматив №11</t>
  </si>
  <si>
    <t>оценка</t>
  </si>
  <si>
    <t>группа/оценочный показатель</t>
  </si>
  <si>
    <t>Норматив №1</t>
  </si>
  <si>
    <t>Норматив №6</t>
  </si>
  <si>
    <t>Таблица данных по ПАСП</t>
  </si>
  <si>
    <t>Норматив №15</t>
  </si>
  <si>
    <t>Норматив №17</t>
  </si>
  <si>
    <t>Норматив №20</t>
  </si>
  <si>
    <t>оценочный показатель</t>
  </si>
  <si>
    <t>Норматив №10</t>
  </si>
  <si>
    <t>б/р №7</t>
  </si>
  <si>
    <t>б/р №13</t>
  </si>
  <si>
    <t>СУММПРОИЗВ(--(Q10&gt;=ИНДЕКС({14;13;12;10;8;7;5:12;11;10;8;6;5;3:10;9;7;6;4;3;1};0;ПОИСКПОЗ(D10;{1;2;3;4;5;6;7};0))))+2</t>
  </si>
  <si>
    <t>водитель</t>
  </si>
  <si>
    <t>{14;13;12;10;8;7;5;12;11;10;8;6;5;3;10;9;7;6;4;3;1;}</t>
  </si>
  <si>
    <t>{14;14,1;14,4;14,8;15,4;0;0;14,5;14,6;15;15,4;16;0;0;15,3;15,6;16,2;16,4;16,8;0;0}</t>
  </si>
  <si>
    <t>{3,20;3,25;3,40;3,45;3,55;4,05;5,05;3,30;3,35;3,50;3,55;4,05;5,05;5,35;4,00;4,05;4,20;4,35;4,45;5,45;5,55}</t>
  </si>
  <si>
    <t>{26;27,3;28,6;31,2;36,4;0;0;28;29,4;30,8;33,6;39,2;0;0;30;31,5;33;36;42;0;0}</t>
  </si>
  <si>
    <t>{22;23,1;25,3;26,4;30,8;0;0;24;25,2;26,4;28,8;33,6;0;0;26;27,3;28,6;31,2;36,4;0;0}</t>
  </si>
  <si>
    <t>{23;24,2;25,3;27,6;32,2;0;0;25;26,3;27,5;30;35;0;0;27;28,4;29,7;32,4;37,8;0;0}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</si>
</sst>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&quot; &quot;???/???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" fillId="0" borderId="10" xfId="53" applyFont="1" applyFill="1" applyBorder="1" applyAlignment="1">
      <alignment horizontal="center" vertical="center" wrapText="1"/>
      <protection/>
    </xf>
    <xf numFmtId="0" fontId="43" fillId="0" borderId="10" xfId="53" applyFont="1" applyFill="1" applyBorder="1" applyAlignment="1">
      <alignment horizontal="center" vertical="center" wrapText="1"/>
      <protection/>
    </xf>
    <xf numFmtId="0" fontId="44" fillId="0" borderId="10" xfId="53" applyFont="1" applyFill="1" applyBorder="1" applyAlignment="1">
      <alignment horizontal="center" vertical="center" wrapText="1"/>
      <protection/>
    </xf>
    <xf numFmtId="49" fontId="44" fillId="0" borderId="10" xfId="53" applyNumberFormat="1" applyFont="1" applyFill="1" applyBorder="1" applyAlignment="1">
      <alignment horizontal="center" vertical="center" wrapText="1"/>
      <protection/>
    </xf>
    <xf numFmtId="0" fontId="43" fillId="0" borderId="11" xfId="53" applyFont="1" applyFill="1" applyBorder="1" applyAlignment="1">
      <alignment horizontal="center" vertical="center" wrapText="1"/>
      <protection/>
    </xf>
    <xf numFmtId="0" fontId="44" fillId="0" borderId="11" xfId="53" applyFont="1" applyFill="1" applyBorder="1" applyAlignment="1">
      <alignment horizontal="center" vertical="center" wrapText="1"/>
      <protection/>
    </xf>
    <xf numFmtId="0" fontId="43" fillId="0" borderId="10" xfId="53" applyFont="1" applyFill="1" applyBorder="1" applyAlignment="1">
      <alignment horizontal="left" vertical="center" wrapText="1"/>
      <protection/>
    </xf>
    <xf numFmtId="0" fontId="43" fillId="0" borderId="11" xfId="53" applyFont="1" applyFill="1" applyBorder="1" applyAlignment="1">
      <alignment horizontal="left" vertical="center" wrapText="1"/>
      <protection/>
    </xf>
    <xf numFmtId="165" fontId="43" fillId="0" borderId="10" xfId="53" applyNumberFormat="1" applyFont="1" applyFill="1" applyBorder="1" applyAlignment="1">
      <alignment horizontal="center" vertical="center" wrapText="1"/>
      <protection/>
    </xf>
    <xf numFmtId="2" fontId="43" fillId="0" borderId="10" xfId="53" applyNumberFormat="1" applyFont="1" applyFill="1" applyBorder="1" applyAlignment="1">
      <alignment horizontal="center" vertical="center" wrapText="1"/>
      <protection/>
    </xf>
    <xf numFmtId="1" fontId="43" fillId="0" borderId="10" xfId="53" applyNumberFormat="1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textRotation="90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3" fillId="0" borderId="13" xfId="53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3" fillId="0" borderId="14" xfId="53" applyFont="1" applyFill="1" applyBorder="1" applyAlignment="1">
      <alignment horizontal="center" vertical="center" wrapText="1"/>
      <protection/>
    </xf>
    <xf numFmtId="0" fontId="43" fillId="0" borderId="0" xfId="53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/>
    </xf>
    <xf numFmtId="0" fontId="43" fillId="0" borderId="11" xfId="53" applyFont="1" applyFill="1" applyBorder="1" applyAlignment="1">
      <alignment horizontal="left" vertical="center" wrapText="1"/>
      <protection/>
    </xf>
    <xf numFmtId="1" fontId="43" fillId="33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43" fillId="0" borderId="0" xfId="53" applyFont="1" applyFill="1" applyBorder="1" applyAlignment="1">
      <alignment horizontal="center" vertical="center" wrapText="1"/>
      <protection/>
    </xf>
    <xf numFmtId="1" fontId="43" fillId="0" borderId="0" xfId="53" applyNumberFormat="1" applyFont="1" applyFill="1" applyBorder="1" applyAlignment="1">
      <alignment horizontal="center" vertical="center" wrapText="1"/>
      <protection/>
    </xf>
    <xf numFmtId="0" fontId="0" fillId="34" borderId="0" xfId="0" applyFill="1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1" fontId="43" fillId="0" borderId="11" xfId="53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I91"/>
  <sheetViews>
    <sheetView tabSelected="1" zoomScalePageLayoutView="0" workbookViewId="0" topLeftCell="A7">
      <selection activeCell="B34" sqref="B34:I39"/>
    </sheetView>
  </sheetViews>
  <sheetFormatPr defaultColWidth="9.140625" defaultRowHeight="15"/>
  <cols>
    <col min="3" max="3" width="9.8515625" style="0" customWidth="1"/>
    <col min="6" max="6" width="10.00390625" style="0" bestFit="1" customWidth="1"/>
    <col min="13" max="13" width="5.28125" style="0" customWidth="1"/>
    <col min="14" max="14" width="4.7109375" style="0" customWidth="1"/>
    <col min="15" max="15" width="5.28125" style="0" customWidth="1"/>
    <col min="16" max="16" width="6.140625" style="0" customWidth="1"/>
    <col min="17" max="17" width="3.8515625" style="0" customWidth="1"/>
    <col min="18" max="18" width="7.28125" style="0" customWidth="1"/>
    <col min="19" max="20" width="4.28125" style="0" customWidth="1"/>
    <col min="21" max="21" width="5.57421875" style="0" customWidth="1"/>
    <col min="22" max="22" width="4.00390625" style="0" customWidth="1"/>
    <col min="23" max="23" width="3.57421875" style="0" customWidth="1"/>
    <col min="24" max="24" width="4.8515625" style="0" customWidth="1"/>
    <col min="25" max="25" width="5.140625" style="0" customWidth="1"/>
    <col min="26" max="26" width="4.8515625" style="0" customWidth="1"/>
    <col min="27" max="27" width="5.8515625" style="0" customWidth="1"/>
    <col min="28" max="28" width="4.8515625" style="0" customWidth="1"/>
    <col min="29" max="29" width="3.8515625" style="0" customWidth="1"/>
    <col min="30" max="30" width="4.8515625" style="0" customWidth="1"/>
    <col min="31" max="31" width="2.57421875" style="0" customWidth="1"/>
    <col min="32" max="32" width="4.8515625" style="0" customWidth="1"/>
    <col min="33" max="33" width="2.57421875" style="0" customWidth="1"/>
    <col min="34" max="34" width="4.7109375" style="0" customWidth="1"/>
  </cols>
  <sheetData>
    <row r="7" spans="1:35" ht="15.75" customHeight="1">
      <c r="A7" s="13" t="s">
        <v>0</v>
      </c>
      <c r="B7" s="13" t="s">
        <v>1</v>
      </c>
      <c r="C7" s="13" t="s">
        <v>2</v>
      </c>
      <c r="D7" s="13" t="s">
        <v>24</v>
      </c>
      <c r="E7" s="13" t="s">
        <v>3</v>
      </c>
      <c r="F7" s="13"/>
      <c r="G7" s="13"/>
      <c r="H7" s="13"/>
      <c r="I7" s="13"/>
      <c r="J7" s="13"/>
      <c r="K7" s="13"/>
      <c r="L7" s="13" t="s">
        <v>4</v>
      </c>
      <c r="M7" s="18" t="s">
        <v>3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20"/>
      <c r="AI7" s="1" t="s">
        <v>4</v>
      </c>
    </row>
    <row r="8" spans="1:35" ht="15.75" customHeight="1">
      <c r="A8" s="13"/>
      <c r="B8" s="13"/>
      <c r="C8" s="13"/>
      <c r="D8" s="13"/>
      <c r="E8" s="13" t="s">
        <v>5</v>
      </c>
      <c r="F8" s="13" t="s">
        <v>6</v>
      </c>
      <c r="G8" s="13" t="s">
        <v>7</v>
      </c>
      <c r="H8" s="13" t="s">
        <v>8</v>
      </c>
      <c r="I8" s="13" t="s">
        <v>9</v>
      </c>
      <c r="J8" s="13" t="s">
        <v>10</v>
      </c>
      <c r="K8" s="13" t="s">
        <v>11</v>
      </c>
      <c r="L8" s="13"/>
      <c r="M8" s="18" t="s">
        <v>12</v>
      </c>
      <c r="N8" s="19"/>
      <c r="O8" s="19"/>
      <c r="P8" s="19"/>
      <c r="Q8" s="19"/>
      <c r="R8" s="19"/>
      <c r="S8" s="20"/>
      <c r="T8" s="18" t="s">
        <v>13</v>
      </c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20"/>
      <c r="AI8" s="1"/>
    </row>
    <row r="9" spans="1:35" ht="47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8" t="s">
        <v>15</v>
      </c>
      <c r="N9" s="20"/>
      <c r="O9" s="18" t="s">
        <v>14</v>
      </c>
      <c r="P9" s="20"/>
      <c r="Q9" s="18" t="s">
        <v>16</v>
      </c>
      <c r="R9" s="20"/>
      <c r="S9" s="12" t="s">
        <v>23</v>
      </c>
      <c r="T9" s="18" t="s">
        <v>15</v>
      </c>
      <c r="U9" s="20"/>
      <c r="V9" s="18" t="s">
        <v>17</v>
      </c>
      <c r="W9" s="20"/>
      <c r="X9" s="18" t="s">
        <v>22</v>
      </c>
      <c r="Y9" s="20"/>
      <c r="Z9" s="18" t="s">
        <v>18</v>
      </c>
      <c r="AA9" s="20"/>
      <c r="AB9" s="18" t="s">
        <v>21</v>
      </c>
      <c r="AC9" s="20"/>
      <c r="AD9" s="18" t="s">
        <v>19</v>
      </c>
      <c r="AE9" s="20"/>
      <c r="AF9" s="18" t="s">
        <v>20</v>
      </c>
      <c r="AG9" s="20"/>
      <c r="AH9" s="12" t="s">
        <v>23</v>
      </c>
      <c r="AI9" s="1"/>
    </row>
    <row r="10" spans="1:35" ht="15.75">
      <c r="A10" s="2">
        <v>1</v>
      </c>
      <c r="B10" s="7"/>
      <c r="C10" s="7"/>
      <c r="D10" s="2">
        <v>2</v>
      </c>
      <c r="E10" s="2"/>
      <c r="F10" s="2"/>
      <c r="G10" s="2"/>
      <c r="H10" s="2"/>
      <c r="I10" s="2"/>
      <c r="J10" s="2"/>
      <c r="K10" s="2"/>
      <c r="L10" s="3"/>
      <c r="M10" s="9">
        <v>14.1</v>
      </c>
      <c r="N10" s="30">
        <f>SUMPRODUCT(--(M10&lt;=INDEX(норматив_1_ФП,0,MATCH(D10,{1,2,3,4,5,6,7},0))))+2</f>
        <v>5</v>
      </c>
      <c r="O10" s="10">
        <v>3.2</v>
      </c>
      <c r="P10" s="30">
        <f>SUMPRODUCT(--(O10&lt;=INDEX(норматив_6,0,MATCH(D10,{1,2,3,4,5,6,7},0))))+2</f>
        <v>5</v>
      </c>
      <c r="Q10" s="11">
        <v>18</v>
      </c>
      <c r="R10" s="30">
        <f>SUMPRODUCT(--(Q10&gt;=INDEX(норматив_11,0,MATCH(D10,{1,2,3,4,5,6,7},0))))+2</f>
        <v>5</v>
      </c>
      <c r="S10" s="11"/>
      <c r="T10" s="11">
        <v>13</v>
      </c>
      <c r="U10" s="30">
        <f>IF(AND(T10&lt;=15),5,IF(AND(T10&gt;15,T10&lt;=18),4,IF(AND(T10&gt;18,T10&lt;=21),3,2)))</f>
        <v>5</v>
      </c>
      <c r="V10" s="11"/>
      <c r="W10" s="30">
        <f>IF(AND(V10&lt;=15),5,IF(AND(V10&gt;15,V10&lt;=18),4,IF(AND(V10&gt;18,V10&lt;=21),3,2)))</f>
        <v>5</v>
      </c>
      <c r="X10" s="9">
        <v>28.7</v>
      </c>
      <c r="Y10" s="30">
        <f>SUMPRODUCT(--(X10&lt;=INDEX(норматив_15_ПАСП,0,MATCH(D10,{1,2,3,4,5,6,7},0))))+2</f>
        <v>4</v>
      </c>
      <c r="Z10" s="9">
        <v>27</v>
      </c>
      <c r="AA10" s="30">
        <f>SUMPRODUCT(--(Z10&lt;=INDEX(норматив_17_ПАСП,0,MATCH(D10,{1,2,3,4,5,6,7},0))))+2</f>
        <v>3</v>
      </c>
      <c r="AB10" s="9">
        <v>26</v>
      </c>
      <c r="AC10" s="30">
        <f>SUMPRODUCT(--(AB10&lt;=INDEX(норматив_20_ПАСП,0,MATCH(D10,{1,2,3,4,5,6,7},0))))+2</f>
        <v>4</v>
      </c>
      <c r="AD10" s="2">
        <v>120</v>
      </c>
      <c r="AE10" s="30">
        <f>IF(AND(AD10&lt;=75),5,IF(AND(AD10&gt;76,AD10&lt;=79),4,IF(AND(AD10&gt;79,AD10&lt;=82),3,2)))</f>
        <v>2</v>
      </c>
      <c r="AF10" s="11">
        <v>80</v>
      </c>
      <c r="AG10" s="30">
        <f>IF(AND(AF10&lt;=74),5,IF(AND(AF10&gt;74,AF10&lt;=77),4,IF(AND(AF10&gt;77,AF10&lt;=80),3,2)))</f>
        <v>3</v>
      </c>
      <c r="AH10" s="11"/>
      <c r="AI10" s="4"/>
    </row>
    <row r="11" spans="1:35" ht="15.75">
      <c r="A11" s="2">
        <v>2</v>
      </c>
      <c r="B11" s="7"/>
      <c r="C11" s="7"/>
      <c r="D11" s="2">
        <v>5</v>
      </c>
      <c r="E11" s="2"/>
      <c r="F11" s="2"/>
      <c r="G11" s="2"/>
      <c r="H11" s="2"/>
      <c r="I11" s="2"/>
      <c r="J11" s="2"/>
      <c r="K11" s="2"/>
      <c r="L11" s="3"/>
      <c r="M11" s="9"/>
      <c r="N11" s="30">
        <f>SUMPRODUCT(--(M11&lt;=INDEX(норматив_1_ФП,0,MATCH(D11,{1,2,3,4,5,6,7},0))))+2</f>
        <v>5</v>
      </c>
      <c r="O11" s="10"/>
      <c r="P11" s="30">
        <f>SUMPRODUCT(--(O11&lt;=INDEX(норматив_6,0,MATCH(D11,{1,2,3,4,5,6,7},0))))+2</f>
        <v>5</v>
      </c>
      <c r="Q11" s="11">
        <v>4</v>
      </c>
      <c r="R11" s="30">
        <f>SUMPRODUCT(--(Q11&gt;=INDEX(норматив_11,0,MATCH(D11,{1,2,3,4,5,6,7},0))))+2</f>
        <v>3</v>
      </c>
      <c r="S11" s="11"/>
      <c r="T11" s="11">
        <v>25</v>
      </c>
      <c r="U11" s="30">
        <f>IF(AND(T11&lt;=15),5,IF(AND(T11&gt;15,T11&lt;=18),4,IF(AND(T11&gt;18,T11&lt;=21),3,2)))</f>
        <v>2</v>
      </c>
      <c r="V11" s="11"/>
      <c r="W11" s="30">
        <f>IF(AND(V11&lt;=15),5,IF(AND(V11&gt;15,V11&lt;=18),4,IF(AND(V11&gt;18,V11&lt;=21),3,2)))</f>
        <v>5</v>
      </c>
      <c r="X11" s="9"/>
      <c r="Y11" s="30">
        <f>SUMPRODUCT(--(X11&lt;=INDEX(норматив_15_ПАСП,0,MATCH(D11,{1,2,3,4,5,6,7},0))))+2</f>
        <v>5</v>
      </c>
      <c r="Z11" s="9"/>
      <c r="AA11" s="30">
        <f>SUMPRODUCT(--(Z11&lt;=INDEX(норматив_17_ПАСП,0,MATCH(D11,{1,2,3,4,5,6,7},0))))+2</f>
        <v>5</v>
      </c>
      <c r="AB11" s="9"/>
      <c r="AC11" s="30">
        <f>SUMPRODUCT(--(AB11&lt;=INDEX(норматив_20_ПАСП,0,MATCH(D11,{1,2,3,4,5,6,7},0))))+2</f>
        <v>5</v>
      </c>
      <c r="AD11" s="2"/>
      <c r="AE11" s="30">
        <f>IF(AND(AD11&lt;=75),5,IF(AND(AD11&gt;76,AD11&lt;=79),4,IF(AND(AD11&gt;79,AD11&lt;=82),3,2)))</f>
        <v>5</v>
      </c>
      <c r="AF11" s="11"/>
      <c r="AG11" s="30">
        <f>IF(AND(AF11&lt;=74),5,IF(AND(AF11&gt;74,AF11&lt;=77),4,IF(AND(AF11&gt;77,AF11&lt;=80),3,2)))</f>
        <v>5</v>
      </c>
      <c r="AH11" s="11"/>
      <c r="AI11" s="4"/>
    </row>
    <row r="12" spans="1:35" ht="15.75">
      <c r="A12" s="5">
        <v>3</v>
      </c>
      <c r="B12" s="8"/>
      <c r="C12" s="29" t="s">
        <v>39</v>
      </c>
      <c r="D12" s="5">
        <v>1</v>
      </c>
      <c r="E12" s="5"/>
      <c r="F12" s="5"/>
      <c r="G12" s="5"/>
      <c r="H12" s="5"/>
      <c r="I12" s="5"/>
      <c r="J12" s="5"/>
      <c r="K12" s="5"/>
      <c r="L12" s="6"/>
      <c r="M12" s="9"/>
      <c r="N12" s="30">
        <f>SUMPRODUCT(--(M12&lt;=INDEX(норматив_1_ФП,0,MATCH(D12,{1,2,3,4,5,6,7},0))))+2</f>
        <v>5</v>
      </c>
      <c r="O12" s="10"/>
      <c r="P12" s="30">
        <f>SUMPRODUCT(--(O12&lt;=INDEX(норматив_6,0,MATCH(D12,{1,2,3,4,5,6,7},0))))+2</f>
        <v>5</v>
      </c>
      <c r="Q12" s="38">
        <v>10</v>
      </c>
      <c r="R12" s="30">
        <f>SUMPRODUCT(--(Q12&gt;=INDEX(норматив_11,0,MATCH(D12,{1,2,3,4,5,6,7},0))))+2</f>
        <v>3</v>
      </c>
      <c r="S12" s="38"/>
      <c r="T12" s="11">
        <v>21</v>
      </c>
      <c r="U12" s="30">
        <f>IF(AND(T12&lt;=15),5,IF(AND(T12&gt;15,T12&lt;=18),4,IF(AND(T12&gt;18,T12&lt;=21),3,2)))</f>
        <v>3</v>
      </c>
      <c r="V12" s="11"/>
      <c r="W12" s="30">
        <f>IF(AND(V12&lt;=15),5,IF(AND(V12&gt;15,V12&lt;=18),4,IF(AND(V12&gt;18,V12&lt;=21),3,2)))</f>
        <v>5</v>
      </c>
      <c r="X12" s="9">
        <v>46</v>
      </c>
      <c r="Y12" s="30">
        <f>IF(AND(X12&lt;=45),5,IF(AND(X12&gt;45,X12&lt;=50),4,IF(AND(X12&gt;50,X12&lt;=55),3,2)))</f>
        <v>4</v>
      </c>
      <c r="Z12" s="9"/>
      <c r="AA12" s="30">
        <f>SUMPRODUCT(--(Z12&lt;=INDEX(норматив_17_ПАСП,0,MATCH(D12,{1,2,3,4,5,6,7},0))))+2</f>
        <v>5</v>
      </c>
      <c r="AB12" s="9">
        <v>32</v>
      </c>
      <c r="AC12" s="30">
        <f>IF(AND(AB12&lt;=30),5,IF(AND(AB12&gt;30,AB12&lt;=35),4,IF(AND(AB12&gt;35,AB12&lt;=40),3,2)))</f>
        <v>4</v>
      </c>
      <c r="AD12" s="2"/>
      <c r="AE12" s="30">
        <f>IF(AND(AD12&lt;=75),5,IF(AND(AD12&gt;76,AD12&lt;=79),4,IF(AND(AD12&gt;79,AD12&lt;=82),3,2)))</f>
        <v>5</v>
      </c>
      <c r="AF12" s="11"/>
      <c r="AG12" s="30">
        <f>IF(AND(AF12&lt;=74),5,IF(AND(AF12&gt;74,AF12&lt;=77),4,IF(AND(AF12&gt;77,AF12&lt;=80),3,2)))</f>
        <v>5</v>
      </c>
      <c r="AH12" s="11"/>
      <c r="AI12" s="4"/>
    </row>
    <row r="13" spans="4:19" ht="15.75">
      <c r="D13" s="21"/>
      <c r="P13" s="39"/>
      <c r="Q13" s="34"/>
      <c r="R13" s="34"/>
      <c r="S13" s="39"/>
    </row>
    <row r="14" spans="4:19" ht="15.75">
      <c r="D14" s="33"/>
      <c r="P14" s="39"/>
      <c r="Q14" s="34"/>
      <c r="R14" s="34"/>
      <c r="S14" s="39"/>
    </row>
    <row r="15" spans="16:19" ht="15.75">
      <c r="P15" s="39"/>
      <c r="Q15" s="39"/>
      <c r="R15" s="34"/>
      <c r="S15" s="39"/>
    </row>
    <row r="16" spans="16:19" ht="15.75">
      <c r="P16" s="39"/>
      <c r="Q16" s="39"/>
      <c r="R16" s="34"/>
      <c r="S16" s="39"/>
    </row>
    <row r="17" spans="16:19" ht="15.75">
      <c r="P17" s="39"/>
      <c r="Q17" s="39"/>
      <c r="R17" s="34"/>
      <c r="S17" s="39"/>
    </row>
    <row r="18" spans="16:19" ht="15.75">
      <c r="P18" s="39"/>
      <c r="Q18" s="39"/>
      <c r="R18" s="34"/>
      <c r="S18" s="39"/>
    </row>
    <row r="19" spans="16:25" ht="15" customHeight="1">
      <c r="P19" s="39"/>
      <c r="Q19" s="39"/>
      <c r="R19" s="34"/>
      <c r="S19" s="39"/>
      <c r="Y19" s="28" t="s">
        <v>38</v>
      </c>
    </row>
    <row r="20" spans="16:19" ht="15.75">
      <c r="P20" s="39"/>
      <c r="Q20" s="39"/>
      <c r="R20" s="34"/>
      <c r="S20" s="39"/>
    </row>
    <row r="21" spans="1:19" ht="15">
      <c r="A21" s="24"/>
      <c r="B21" s="17" t="s">
        <v>25</v>
      </c>
      <c r="C21" s="17"/>
      <c r="D21" s="17"/>
      <c r="E21" s="17"/>
      <c r="F21" s="17"/>
      <c r="G21" s="17"/>
      <c r="H21" s="17"/>
      <c r="I21" s="17"/>
      <c r="P21" s="39"/>
      <c r="Q21" s="39"/>
      <c r="R21" s="39"/>
      <c r="S21" s="39"/>
    </row>
    <row r="22" spans="2:9" ht="15">
      <c r="B22" s="26" t="s">
        <v>26</v>
      </c>
      <c r="C22" s="14" t="s">
        <v>27</v>
      </c>
      <c r="D22" s="15"/>
      <c r="E22" s="15"/>
      <c r="F22" s="15"/>
      <c r="G22" s="15"/>
      <c r="H22" s="15"/>
      <c r="I22" s="16"/>
    </row>
    <row r="23" spans="2:9" ht="15">
      <c r="B23" s="27"/>
      <c r="C23" s="32">
        <v>1</v>
      </c>
      <c r="D23" s="32">
        <v>2</v>
      </c>
      <c r="E23" s="32">
        <v>3</v>
      </c>
      <c r="F23" s="32">
        <v>4</v>
      </c>
      <c r="G23" s="32">
        <v>5</v>
      </c>
      <c r="H23" s="32">
        <v>6</v>
      </c>
      <c r="I23" s="32">
        <v>7</v>
      </c>
    </row>
    <row r="24" spans="2:16" ht="15">
      <c r="B24" s="32">
        <v>5</v>
      </c>
      <c r="C24" s="31">
        <v>14</v>
      </c>
      <c r="D24" s="31">
        <v>13</v>
      </c>
      <c r="E24" s="31">
        <v>12</v>
      </c>
      <c r="F24" s="31">
        <v>10</v>
      </c>
      <c r="G24" s="31">
        <v>8</v>
      </c>
      <c r="H24" s="31">
        <v>7</v>
      </c>
      <c r="I24" s="31">
        <v>5</v>
      </c>
      <c r="P24" s="28" t="s">
        <v>40</v>
      </c>
    </row>
    <row r="25" spans="2:9" ht="15">
      <c r="B25" s="32">
        <v>4</v>
      </c>
      <c r="C25" s="31">
        <v>12</v>
      </c>
      <c r="D25" s="31">
        <v>11</v>
      </c>
      <c r="E25" s="31">
        <v>10</v>
      </c>
      <c r="F25" s="31">
        <v>8</v>
      </c>
      <c r="G25" s="31">
        <v>6</v>
      </c>
      <c r="H25" s="31">
        <v>5</v>
      </c>
      <c r="I25" s="31">
        <v>3</v>
      </c>
    </row>
    <row r="26" spans="2:9" ht="15">
      <c r="B26" s="32">
        <v>3</v>
      </c>
      <c r="C26" s="31">
        <v>10</v>
      </c>
      <c r="D26" s="31">
        <v>9</v>
      </c>
      <c r="E26" s="31">
        <v>7</v>
      </c>
      <c r="F26" s="31">
        <v>6</v>
      </c>
      <c r="G26" s="31">
        <v>4</v>
      </c>
      <c r="H26" s="31">
        <v>3</v>
      </c>
      <c r="I26" s="31">
        <v>1</v>
      </c>
    </row>
    <row r="27" spans="2:9" ht="15">
      <c r="B27" s="22" t="s">
        <v>28</v>
      </c>
      <c r="C27" s="22"/>
      <c r="D27" s="22"/>
      <c r="E27" s="22"/>
      <c r="F27" s="22"/>
      <c r="G27" s="22"/>
      <c r="H27" s="22"/>
      <c r="I27" s="22"/>
    </row>
    <row r="28" spans="2:16" ht="15.75">
      <c r="B28" s="26" t="s">
        <v>26</v>
      </c>
      <c r="C28" s="14" t="s">
        <v>27</v>
      </c>
      <c r="D28" s="15"/>
      <c r="E28" s="15"/>
      <c r="F28" s="15"/>
      <c r="G28" s="15"/>
      <c r="H28" s="15"/>
      <c r="I28" s="16"/>
      <c r="P28" s="30"/>
    </row>
    <row r="29" spans="2:9" ht="15">
      <c r="B29" s="27"/>
      <c r="C29" s="32">
        <v>1</v>
      </c>
      <c r="D29" s="32">
        <v>2</v>
      </c>
      <c r="E29" s="32">
        <v>3</v>
      </c>
      <c r="F29" s="32">
        <v>4</v>
      </c>
      <c r="G29" s="32">
        <v>5</v>
      </c>
      <c r="H29" s="32">
        <v>6</v>
      </c>
      <c r="I29" s="32">
        <v>7</v>
      </c>
    </row>
    <row r="30" spans="2:16" ht="15">
      <c r="B30" s="32">
        <v>5</v>
      </c>
      <c r="C30" s="31">
        <v>14</v>
      </c>
      <c r="D30" s="31">
        <v>14.1</v>
      </c>
      <c r="E30" s="31">
        <v>14.4</v>
      </c>
      <c r="F30" s="31">
        <v>14.8</v>
      </c>
      <c r="G30" s="31">
        <v>15.4</v>
      </c>
      <c r="H30" s="31">
        <v>0</v>
      </c>
      <c r="I30" s="31">
        <v>0</v>
      </c>
      <c r="P30" s="28" t="s">
        <v>41</v>
      </c>
    </row>
    <row r="31" spans="2:9" ht="15">
      <c r="B31" s="32">
        <v>4</v>
      </c>
      <c r="C31" s="31">
        <v>14.5</v>
      </c>
      <c r="D31" s="31">
        <v>14.6</v>
      </c>
      <c r="E31" s="31">
        <v>15</v>
      </c>
      <c r="F31" s="31">
        <v>15.4</v>
      </c>
      <c r="G31" s="31">
        <v>16</v>
      </c>
      <c r="H31" s="31">
        <v>0</v>
      </c>
      <c r="I31" s="31">
        <v>0</v>
      </c>
    </row>
    <row r="32" spans="2:9" ht="15">
      <c r="B32" s="32">
        <v>3</v>
      </c>
      <c r="C32" s="31">
        <v>15.3</v>
      </c>
      <c r="D32" s="31">
        <v>15.6</v>
      </c>
      <c r="E32" s="31">
        <v>16.2</v>
      </c>
      <c r="F32" s="31">
        <v>16.4</v>
      </c>
      <c r="G32" s="31">
        <v>16.8</v>
      </c>
      <c r="H32" s="31">
        <v>0</v>
      </c>
      <c r="I32" s="31">
        <v>0</v>
      </c>
    </row>
    <row r="33" spans="2:9" ht="15">
      <c r="B33" s="22" t="s">
        <v>29</v>
      </c>
      <c r="C33" s="22"/>
      <c r="D33" s="22"/>
      <c r="E33" s="22"/>
      <c r="F33" s="22"/>
      <c r="G33" s="22"/>
      <c r="H33" s="22"/>
      <c r="I33" s="22"/>
    </row>
    <row r="34" spans="2:9" ht="15">
      <c r="B34" s="26" t="s">
        <v>26</v>
      </c>
      <c r="C34" s="14" t="s">
        <v>27</v>
      </c>
      <c r="D34" s="15"/>
      <c r="E34" s="15"/>
      <c r="F34" s="15"/>
      <c r="G34" s="15"/>
      <c r="H34" s="15"/>
      <c r="I34" s="16"/>
    </row>
    <row r="35" spans="2:9" ht="15">
      <c r="B35" s="27"/>
      <c r="C35" s="32">
        <v>1</v>
      </c>
      <c r="D35" s="32">
        <v>2</v>
      </c>
      <c r="E35" s="32">
        <v>3</v>
      </c>
      <c r="F35" s="32">
        <v>4</v>
      </c>
      <c r="G35" s="32">
        <v>5</v>
      </c>
      <c r="H35" s="32">
        <v>6</v>
      </c>
      <c r="I35" s="32">
        <v>7</v>
      </c>
    </row>
    <row r="36" spans="2:16" ht="15">
      <c r="B36" s="32">
        <v>5</v>
      </c>
      <c r="C36" s="37">
        <v>3.2</v>
      </c>
      <c r="D36" s="37">
        <v>3.25</v>
      </c>
      <c r="E36" s="37">
        <v>3.4</v>
      </c>
      <c r="F36" s="37">
        <v>3.45</v>
      </c>
      <c r="G36" s="37">
        <v>3.55</v>
      </c>
      <c r="H36" s="37">
        <v>4.05</v>
      </c>
      <c r="I36" s="37">
        <v>5.05</v>
      </c>
      <c r="P36" s="28" t="s">
        <v>42</v>
      </c>
    </row>
    <row r="37" spans="2:9" ht="15">
      <c r="B37" s="32">
        <v>4</v>
      </c>
      <c r="C37" s="37">
        <v>3.3</v>
      </c>
      <c r="D37" s="37">
        <v>3.35</v>
      </c>
      <c r="E37" s="37">
        <v>3.5</v>
      </c>
      <c r="F37" s="37">
        <v>3.55</v>
      </c>
      <c r="G37" s="37">
        <v>4.05</v>
      </c>
      <c r="H37" s="37">
        <v>5.05</v>
      </c>
      <c r="I37" s="37">
        <v>5.35</v>
      </c>
    </row>
    <row r="38" spans="2:9" ht="15">
      <c r="B38" s="32">
        <v>3</v>
      </c>
      <c r="C38" s="37">
        <v>4</v>
      </c>
      <c r="D38" s="37">
        <v>4.05</v>
      </c>
      <c r="E38" s="37">
        <v>4.2</v>
      </c>
      <c r="F38" s="37">
        <v>4.35</v>
      </c>
      <c r="G38" s="37">
        <v>4.45</v>
      </c>
      <c r="H38" s="37">
        <v>5.45</v>
      </c>
      <c r="I38" s="37">
        <v>5.55</v>
      </c>
    </row>
    <row r="39" spans="2:9" ht="15">
      <c r="B39" s="35"/>
      <c r="C39" s="36"/>
      <c r="D39" s="36"/>
      <c r="E39" s="36"/>
      <c r="F39" s="36"/>
      <c r="G39" s="36"/>
      <c r="H39" s="36"/>
      <c r="I39" s="36"/>
    </row>
    <row r="40" spans="2:9" ht="15">
      <c r="B40" s="28" t="s">
        <v>30</v>
      </c>
      <c r="C40" s="28"/>
      <c r="D40" s="28"/>
      <c r="E40" s="28"/>
      <c r="F40" s="28"/>
      <c r="G40" s="28"/>
      <c r="H40" s="28"/>
      <c r="I40" s="28"/>
    </row>
    <row r="41" spans="2:9" ht="15">
      <c r="B41" s="17" t="s">
        <v>31</v>
      </c>
      <c r="C41" s="17"/>
      <c r="D41" s="17"/>
      <c r="E41" s="17"/>
      <c r="F41" s="17"/>
      <c r="G41" s="17"/>
      <c r="H41" s="17"/>
      <c r="I41" s="17"/>
    </row>
    <row r="42" spans="2:9" ht="15">
      <c r="B42" s="26" t="s">
        <v>26</v>
      </c>
      <c r="C42" s="14" t="s">
        <v>27</v>
      </c>
      <c r="D42" s="15"/>
      <c r="E42" s="15"/>
      <c r="F42" s="15"/>
      <c r="G42" s="15"/>
      <c r="H42" s="15"/>
      <c r="I42" s="16"/>
    </row>
    <row r="43" spans="2:9" ht="15">
      <c r="B43" s="27"/>
      <c r="C43" s="32">
        <v>1</v>
      </c>
      <c r="D43" s="32">
        <v>2</v>
      </c>
      <c r="E43" s="32">
        <v>3</v>
      </c>
      <c r="F43" s="32">
        <v>4</v>
      </c>
      <c r="G43" s="32">
        <v>5</v>
      </c>
      <c r="H43" s="32"/>
      <c r="I43" s="32"/>
    </row>
    <row r="44" spans="2:16" ht="15">
      <c r="B44" s="32">
        <v>5</v>
      </c>
      <c r="C44" s="31">
        <v>26</v>
      </c>
      <c r="D44" s="31">
        <v>27.3</v>
      </c>
      <c r="E44" s="31">
        <v>28.6</v>
      </c>
      <c r="F44" s="31">
        <v>31.2</v>
      </c>
      <c r="G44" s="31">
        <v>36.4</v>
      </c>
      <c r="H44" s="31">
        <v>0</v>
      </c>
      <c r="I44" s="31">
        <v>0</v>
      </c>
      <c r="P44" s="28" t="s">
        <v>43</v>
      </c>
    </row>
    <row r="45" spans="2:9" ht="15">
      <c r="B45" s="32">
        <v>4</v>
      </c>
      <c r="C45" s="31">
        <v>28</v>
      </c>
      <c r="D45" s="31">
        <v>29.4</v>
      </c>
      <c r="E45" s="31">
        <v>30.8</v>
      </c>
      <c r="F45" s="31">
        <v>33.6</v>
      </c>
      <c r="G45" s="31">
        <v>39.2</v>
      </c>
      <c r="H45" s="31">
        <v>0</v>
      </c>
      <c r="I45" s="31">
        <v>0</v>
      </c>
    </row>
    <row r="46" spans="2:9" ht="15">
      <c r="B46" s="32">
        <v>3</v>
      </c>
      <c r="C46" s="31">
        <v>30</v>
      </c>
      <c r="D46" s="31">
        <v>31.5</v>
      </c>
      <c r="E46" s="31">
        <v>33</v>
      </c>
      <c r="F46" s="31">
        <v>36</v>
      </c>
      <c r="G46" s="31">
        <v>42</v>
      </c>
      <c r="H46" s="31">
        <v>0</v>
      </c>
      <c r="I46" s="31">
        <v>0</v>
      </c>
    </row>
    <row r="47" spans="2:9" ht="15">
      <c r="B47" s="24"/>
      <c r="C47" s="24"/>
      <c r="D47" s="24"/>
      <c r="E47" s="24"/>
      <c r="F47" s="24"/>
      <c r="G47" s="24"/>
      <c r="H47" s="24"/>
      <c r="I47" s="24"/>
    </row>
    <row r="48" spans="2:9" ht="15">
      <c r="B48" s="17" t="s">
        <v>32</v>
      </c>
      <c r="C48" s="17"/>
      <c r="D48" s="17"/>
      <c r="E48" s="17"/>
      <c r="F48" s="17"/>
      <c r="G48" s="17"/>
      <c r="H48" s="17"/>
      <c r="I48" s="17"/>
    </row>
    <row r="49" spans="2:9" ht="15">
      <c r="B49" s="26" t="s">
        <v>26</v>
      </c>
      <c r="C49" s="14" t="s">
        <v>27</v>
      </c>
      <c r="D49" s="15"/>
      <c r="E49" s="15"/>
      <c r="F49" s="15"/>
      <c r="G49" s="15"/>
      <c r="H49" s="15"/>
      <c r="I49" s="16"/>
    </row>
    <row r="50" spans="2:9" ht="15">
      <c r="B50" s="27"/>
      <c r="C50" s="32">
        <v>1</v>
      </c>
      <c r="D50" s="32">
        <v>2</v>
      </c>
      <c r="E50" s="32">
        <v>3</v>
      </c>
      <c r="F50" s="32">
        <v>4</v>
      </c>
      <c r="G50" s="32">
        <v>5</v>
      </c>
      <c r="H50" s="32"/>
      <c r="I50" s="32"/>
    </row>
    <row r="51" spans="2:16" ht="15">
      <c r="B51" s="32">
        <v>5</v>
      </c>
      <c r="C51" s="31">
        <v>22</v>
      </c>
      <c r="D51" s="31">
        <v>23.1</v>
      </c>
      <c r="E51" s="31">
        <v>24.2</v>
      </c>
      <c r="F51" s="31">
        <v>26.4</v>
      </c>
      <c r="G51" s="31">
        <v>30.8</v>
      </c>
      <c r="H51" s="31">
        <v>0</v>
      </c>
      <c r="I51" s="31">
        <v>0</v>
      </c>
      <c r="P51" s="28" t="s">
        <v>44</v>
      </c>
    </row>
    <row r="52" spans="2:9" ht="15">
      <c r="B52" s="32">
        <v>4</v>
      </c>
      <c r="C52" s="31">
        <v>24</v>
      </c>
      <c r="D52" s="31">
        <v>25.2</v>
      </c>
      <c r="E52" s="31">
        <v>26.4</v>
      </c>
      <c r="F52" s="31">
        <v>28.8</v>
      </c>
      <c r="G52" s="31">
        <v>33.6</v>
      </c>
      <c r="H52" s="31">
        <v>0</v>
      </c>
      <c r="I52" s="31">
        <v>0</v>
      </c>
    </row>
    <row r="53" spans="2:9" ht="15">
      <c r="B53" s="32">
        <v>3</v>
      </c>
      <c r="C53" s="31">
        <v>26</v>
      </c>
      <c r="D53" s="31">
        <v>27.3</v>
      </c>
      <c r="E53" s="31">
        <v>28.6</v>
      </c>
      <c r="F53" s="31">
        <v>31.2</v>
      </c>
      <c r="G53" s="31">
        <v>36.4</v>
      </c>
      <c r="H53" s="31">
        <v>0</v>
      </c>
      <c r="I53" s="31">
        <v>0</v>
      </c>
    </row>
    <row r="54" spans="2:9" ht="15">
      <c r="B54" s="24"/>
      <c r="C54" s="24"/>
      <c r="D54" s="24"/>
      <c r="E54" s="24"/>
      <c r="F54" s="24"/>
      <c r="G54" s="24"/>
      <c r="H54" s="24"/>
      <c r="I54" s="24"/>
    </row>
    <row r="55" spans="2:9" ht="15">
      <c r="B55" s="17" t="s">
        <v>33</v>
      </c>
      <c r="C55" s="17"/>
      <c r="D55" s="17"/>
      <c r="E55" s="17"/>
      <c r="F55" s="17"/>
      <c r="G55" s="17"/>
      <c r="H55" s="17"/>
      <c r="I55" s="17"/>
    </row>
    <row r="56" spans="2:9" ht="15">
      <c r="B56" s="26" t="s">
        <v>26</v>
      </c>
      <c r="C56" s="14" t="s">
        <v>27</v>
      </c>
      <c r="D56" s="15"/>
      <c r="E56" s="15"/>
      <c r="F56" s="15"/>
      <c r="G56" s="15"/>
      <c r="H56" s="15"/>
      <c r="I56" s="15"/>
    </row>
    <row r="57" spans="2:9" ht="15">
      <c r="B57" s="27"/>
      <c r="C57" s="32">
        <v>1</v>
      </c>
      <c r="D57" s="32">
        <v>2</v>
      </c>
      <c r="E57" s="32">
        <v>3</v>
      </c>
      <c r="F57" s="32">
        <v>4</v>
      </c>
      <c r="G57" s="32">
        <v>5</v>
      </c>
      <c r="H57" s="32"/>
      <c r="I57" s="32"/>
    </row>
    <row r="58" spans="2:16" ht="15">
      <c r="B58" s="32">
        <v>5</v>
      </c>
      <c r="C58" s="31">
        <v>23</v>
      </c>
      <c r="D58" s="31">
        <v>24.2</v>
      </c>
      <c r="E58" s="31">
        <v>25.3</v>
      </c>
      <c r="F58" s="31">
        <v>27.6</v>
      </c>
      <c r="G58" s="31">
        <v>32.2</v>
      </c>
      <c r="H58" s="31">
        <v>0</v>
      </c>
      <c r="I58" s="31">
        <v>0</v>
      </c>
      <c r="P58" s="28" t="s">
        <v>45</v>
      </c>
    </row>
    <row r="59" spans="2:9" ht="15">
      <c r="B59" s="32">
        <v>4</v>
      </c>
      <c r="C59" s="31">
        <v>25</v>
      </c>
      <c r="D59" s="31">
        <v>26.3</v>
      </c>
      <c r="E59" s="31">
        <v>27.5</v>
      </c>
      <c r="F59" s="31">
        <v>30</v>
      </c>
      <c r="G59" s="31">
        <v>35</v>
      </c>
      <c r="H59" s="31">
        <v>0</v>
      </c>
      <c r="I59" s="31">
        <v>0</v>
      </c>
    </row>
    <row r="60" spans="2:9" ht="15">
      <c r="B60" s="32">
        <v>3</v>
      </c>
      <c r="C60" s="31">
        <v>27</v>
      </c>
      <c r="D60" s="31">
        <v>28.4</v>
      </c>
      <c r="E60" s="31">
        <v>29.7</v>
      </c>
      <c r="F60" s="31">
        <v>32.4</v>
      </c>
      <c r="G60" s="31">
        <v>37.8</v>
      </c>
      <c r="H60" s="31">
        <v>0</v>
      </c>
      <c r="I60" s="31">
        <v>0</v>
      </c>
    </row>
    <row r="61" spans="2:9" ht="15">
      <c r="B61" s="24"/>
      <c r="C61" s="24"/>
      <c r="D61" s="24"/>
      <c r="E61" s="24"/>
      <c r="F61" s="24"/>
      <c r="G61" s="24"/>
      <c r="H61" s="24"/>
      <c r="I61" s="24"/>
    </row>
    <row r="62" spans="2:9" ht="15">
      <c r="B62" s="24"/>
      <c r="C62" s="24"/>
      <c r="D62" s="24"/>
      <c r="E62" s="24"/>
      <c r="F62" s="24"/>
      <c r="G62" s="24"/>
      <c r="H62" s="24"/>
      <c r="I62" s="24"/>
    </row>
    <row r="63" spans="2:9" ht="15">
      <c r="B63" s="23" t="s">
        <v>28</v>
      </c>
      <c r="C63" s="22"/>
      <c r="D63" s="22"/>
      <c r="E63" s="22"/>
      <c r="F63" s="22"/>
      <c r="G63" s="22"/>
      <c r="H63" s="22"/>
      <c r="I63" s="25"/>
    </row>
    <row r="64" spans="2:9" ht="15">
      <c r="B64" s="26" t="s">
        <v>26</v>
      </c>
      <c r="C64" s="40" t="s">
        <v>34</v>
      </c>
      <c r="D64" s="41"/>
      <c r="E64" s="41"/>
      <c r="F64" s="41"/>
      <c r="G64" s="41"/>
      <c r="H64" s="41"/>
      <c r="I64" s="42"/>
    </row>
    <row r="65" spans="2:9" ht="15">
      <c r="B65" s="27"/>
      <c r="C65" s="43"/>
      <c r="D65" s="44"/>
      <c r="E65" s="44"/>
      <c r="F65" s="44"/>
      <c r="G65" s="44"/>
      <c r="H65" s="44"/>
      <c r="I65" s="45"/>
    </row>
    <row r="66" spans="2:9" ht="15">
      <c r="B66" s="32">
        <v>5</v>
      </c>
      <c r="C66" s="23">
        <v>15</v>
      </c>
      <c r="D66" s="22"/>
      <c r="E66" s="22"/>
      <c r="F66" s="22"/>
      <c r="G66" s="22"/>
      <c r="H66" s="22"/>
      <c r="I66" s="25"/>
    </row>
    <row r="67" spans="2:9" ht="15">
      <c r="B67" s="32">
        <v>4</v>
      </c>
      <c r="C67" s="23">
        <v>18</v>
      </c>
      <c r="D67" s="22"/>
      <c r="E67" s="22"/>
      <c r="F67" s="22"/>
      <c r="G67" s="22"/>
      <c r="H67" s="22"/>
      <c r="I67" s="25"/>
    </row>
    <row r="68" spans="2:9" ht="15">
      <c r="B68" s="32">
        <v>3</v>
      </c>
      <c r="C68" s="23">
        <v>21</v>
      </c>
      <c r="D68" s="22"/>
      <c r="E68" s="22"/>
      <c r="F68" s="22"/>
      <c r="G68" s="22"/>
      <c r="H68" s="22"/>
      <c r="I68" s="25"/>
    </row>
    <row r="69" spans="2:9" ht="15">
      <c r="B69" s="24"/>
      <c r="C69" s="24"/>
      <c r="D69" s="24"/>
      <c r="E69" s="24"/>
      <c r="F69" s="24"/>
      <c r="G69" s="24"/>
      <c r="H69" s="24"/>
      <c r="I69" s="24"/>
    </row>
    <row r="70" spans="2:9" ht="15">
      <c r="B70" s="24"/>
      <c r="C70" s="24"/>
      <c r="D70" s="24"/>
      <c r="E70" s="24"/>
      <c r="F70" s="24"/>
      <c r="G70" s="24"/>
      <c r="H70" s="24"/>
      <c r="I70" s="24"/>
    </row>
    <row r="71" spans="2:9" ht="15">
      <c r="B71" s="23" t="s">
        <v>35</v>
      </c>
      <c r="C71" s="22"/>
      <c r="D71" s="22"/>
      <c r="E71" s="22"/>
      <c r="F71" s="22"/>
      <c r="G71" s="22"/>
      <c r="H71" s="22"/>
      <c r="I71" s="25"/>
    </row>
    <row r="72" spans="2:9" ht="15">
      <c r="B72" s="26" t="s">
        <v>26</v>
      </c>
      <c r="C72" s="40" t="s">
        <v>34</v>
      </c>
      <c r="D72" s="41"/>
      <c r="E72" s="41"/>
      <c r="F72" s="41"/>
      <c r="G72" s="41"/>
      <c r="H72" s="41"/>
      <c r="I72" s="42"/>
    </row>
    <row r="73" spans="2:9" ht="15">
      <c r="B73" s="27"/>
      <c r="C73" s="43"/>
      <c r="D73" s="44"/>
      <c r="E73" s="44"/>
      <c r="F73" s="44"/>
      <c r="G73" s="44"/>
      <c r="H73" s="44"/>
      <c r="I73" s="45"/>
    </row>
    <row r="74" spans="2:9" ht="15">
      <c r="B74" s="32">
        <v>5</v>
      </c>
      <c r="C74" s="23">
        <v>16</v>
      </c>
      <c r="D74" s="22"/>
      <c r="E74" s="22"/>
      <c r="F74" s="22"/>
      <c r="G74" s="22"/>
      <c r="H74" s="22"/>
      <c r="I74" s="25"/>
    </row>
    <row r="75" spans="2:9" ht="15">
      <c r="B75" s="32">
        <v>4</v>
      </c>
      <c r="C75" s="23">
        <v>19</v>
      </c>
      <c r="D75" s="22"/>
      <c r="E75" s="22"/>
      <c r="F75" s="22"/>
      <c r="G75" s="22"/>
      <c r="H75" s="22"/>
      <c r="I75" s="25"/>
    </row>
    <row r="76" spans="2:9" ht="15">
      <c r="B76" s="32">
        <v>3</v>
      </c>
      <c r="C76" s="23">
        <v>20</v>
      </c>
      <c r="D76" s="22"/>
      <c r="E76" s="22"/>
      <c r="F76" s="22"/>
      <c r="G76" s="22"/>
      <c r="H76" s="22"/>
      <c r="I76" s="25"/>
    </row>
    <row r="77" spans="2:9" ht="15">
      <c r="B77" s="24"/>
      <c r="C77" s="24"/>
      <c r="D77" s="24"/>
      <c r="E77" s="24"/>
      <c r="F77" s="24"/>
      <c r="G77" s="24"/>
      <c r="H77" s="24"/>
      <c r="I77" s="24"/>
    </row>
    <row r="78" spans="2:9" ht="15">
      <c r="B78" s="24"/>
      <c r="C78" s="24"/>
      <c r="D78" s="24"/>
      <c r="E78" s="24"/>
      <c r="F78" s="24"/>
      <c r="G78" s="24"/>
      <c r="H78" s="24"/>
      <c r="I78" s="24"/>
    </row>
    <row r="79" spans="2:9" ht="15">
      <c r="B79" s="23" t="s">
        <v>36</v>
      </c>
      <c r="C79" s="22"/>
      <c r="D79" s="22"/>
      <c r="E79" s="22"/>
      <c r="F79" s="22"/>
      <c r="G79" s="22"/>
      <c r="H79" s="22"/>
      <c r="I79" s="25"/>
    </row>
    <row r="80" spans="2:9" ht="15">
      <c r="B80" s="26" t="s">
        <v>26</v>
      </c>
      <c r="C80" s="40" t="s">
        <v>34</v>
      </c>
      <c r="D80" s="41"/>
      <c r="E80" s="41"/>
      <c r="F80" s="41"/>
      <c r="G80" s="41"/>
      <c r="H80" s="41"/>
      <c r="I80" s="42"/>
    </row>
    <row r="81" spans="2:9" ht="15">
      <c r="B81" s="27"/>
      <c r="C81" s="43"/>
      <c r="D81" s="44"/>
      <c r="E81" s="44"/>
      <c r="F81" s="44"/>
      <c r="G81" s="44"/>
      <c r="H81" s="44"/>
      <c r="I81" s="45"/>
    </row>
    <row r="82" spans="2:9" ht="15">
      <c r="B82" s="32">
        <v>5</v>
      </c>
      <c r="C82" s="23">
        <v>76</v>
      </c>
      <c r="D82" s="22"/>
      <c r="E82" s="22"/>
      <c r="F82" s="22"/>
      <c r="G82" s="22"/>
      <c r="H82" s="22"/>
      <c r="I82" s="25"/>
    </row>
    <row r="83" spans="2:9" ht="15">
      <c r="B83" s="32">
        <v>4</v>
      </c>
      <c r="C83" s="23">
        <v>79</v>
      </c>
      <c r="D83" s="22"/>
      <c r="E83" s="22"/>
      <c r="F83" s="22"/>
      <c r="G83" s="22"/>
      <c r="H83" s="22"/>
      <c r="I83" s="25"/>
    </row>
    <row r="84" spans="2:9" ht="15">
      <c r="B84" s="32">
        <v>3</v>
      </c>
      <c r="C84" s="23">
        <v>82</v>
      </c>
      <c r="D84" s="22"/>
      <c r="E84" s="22"/>
      <c r="F84" s="22"/>
      <c r="G84" s="22"/>
      <c r="H84" s="22"/>
      <c r="I84" s="25"/>
    </row>
    <row r="85" spans="2:9" ht="15">
      <c r="B85" s="24"/>
      <c r="C85" s="24"/>
      <c r="D85" s="24"/>
      <c r="E85" s="24"/>
      <c r="F85" s="24"/>
      <c r="G85" s="24"/>
      <c r="H85" s="24"/>
      <c r="I85" s="24"/>
    </row>
    <row r="86" spans="2:9" ht="15">
      <c r="B86" s="23" t="s">
        <v>37</v>
      </c>
      <c r="C86" s="22"/>
      <c r="D86" s="22"/>
      <c r="E86" s="22"/>
      <c r="F86" s="22"/>
      <c r="G86" s="22"/>
      <c r="H86" s="22"/>
      <c r="I86" s="25"/>
    </row>
    <row r="87" spans="2:9" ht="15">
      <c r="B87" s="26" t="s">
        <v>26</v>
      </c>
      <c r="C87" s="40" t="s">
        <v>34</v>
      </c>
      <c r="D87" s="41"/>
      <c r="E87" s="41"/>
      <c r="F87" s="41"/>
      <c r="G87" s="41"/>
      <c r="H87" s="41"/>
      <c r="I87" s="42"/>
    </row>
    <row r="88" spans="2:9" ht="15">
      <c r="B88" s="27"/>
      <c r="C88" s="43"/>
      <c r="D88" s="44"/>
      <c r="E88" s="44"/>
      <c r="F88" s="44"/>
      <c r="G88" s="44"/>
      <c r="H88" s="44"/>
      <c r="I88" s="45"/>
    </row>
    <row r="89" spans="2:9" ht="15">
      <c r="B89" s="32">
        <v>5</v>
      </c>
      <c r="C89" s="23">
        <v>74</v>
      </c>
      <c r="D89" s="22"/>
      <c r="E89" s="22"/>
      <c r="F89" s="22"/>
      <c r="G89" s="22"/>
      <c r="H89" s="22"/>
      <c r="I89" s="25"/>
    </row>
    <row r="90" spans="2:9" ht="15">
      <c r="B90" s="32">
        <v>4</v>
      </c>
      <c r="C90" s="23">
        <v>77</v>
      </c>
      <c r="D90" s="22"/>
      <c r="E90" s="22"/>
      <c r="F90" s="22"/>
      <c r="G90" s="22"/>
      <c r="H90" s="22"/>
      <c r="I90" s="25"/>
    </row>
    <row r="91" spans="2:9" ht="15">
      <c r="B91" s="32">
        <v>3</v>
      </c>
      <c r="C91" s="23">
        <v>80</v>
      </c>
      <c r="D91" s="22"/>
      <c r="E91" s="22"/>
      <c r="F91" s="22"/>
      <c r="G91" s="22"/>
      <c r="H91" s="22"/>
      <c r="I91" s="25"/>
    </row>
  </sheetData>
  <sheetProtection/>
  <mergeCells count="68">
    <mergeCell ref="B41:I41"/>
    <mergeCell ref="C74:I74"/>
    <mergeCell ref="C75:I75"/>
    <mergeCell ref="C76:I76"/>
    <mergeCell ref="B27:I27"/>
    <mergeCell ref="B28:B29"/>
    <mergeCell ref="C28:I28"/>
    <mergeCell ref="B33:I33"/>
    <mergeCell ref="B34:B35"/>
    <mergeCell ref="C34:I34"/>
    <mergeCell ref="C66:I66"/>
    <mergeCell ref="C67:I67"/>
    <mergeCell ref="C68:I68"/>
    <mergeCell ref="B71:I71"/>
    <mergeCell ref="B72:B73"/>
    <mergeCell ref="C72:I73"/>
    <mergeCell ref="B55:I55"/>
    <mergeCell ref="B79:I79"/>
    <mergeCell ref="B80:B81"/>
    <mergeCell ref="C80:I81"/>
    <mergeCell ref="C82:I82"/>
    <mergeCell ref="C83:I83"/>
    <mergeCell ref="C90:I90"/>
    <mergeCell ref="C91:I91"/>
    <mergeCell ref="C84:I84"/>
    <mergeCell ref="B86:I86"/>
    <mergeCell ref="B87:B88"/>
    <mergeCell ref="C87:I88"/>
    <mergeCell ref="C89:I89"/>
    <mergeCell ref="B56:B57"/>
    <mergeCell ref="C56:I56"/>
    <mergeCell ref="B63:I63"/>
    <mergeCell ref="B64:B65"/>
    <mergeCell ref="C64:I65"/>
    <mergeCell ref="B42:B43"/>
    <mergeCell ref="C42:I42"/>
    <mergeCell ref="B48:I48"/>
    <mergeCell ref="B49:B50"/>
    <mergeCell ref="C49:I49"/>
    <mergeCell ref="B22:B23"/>
    <mergeCell ref="C22:I22"/>
    <mergeCell ref="B21:I21"/>
    <mergeCell ref="AD9:AE9"/>
    <mergeCell ref="AF9:AG9"/>
    <mergeCell ref="T8:AH8"/>
    <mergeCell ref="B7:B9"/>
    <mergeCell ref="C7:C9"/>
    <mergeCell ref="F8:F9"/>
    <mergeCell ref="E8:E9"/>
    <mergeCell ref="Z9:AA9"/>
    <mergeCell ref="AB9:AC9"/>
    <mergeCell ref="O9:P9"/>
    <mergeCell ref="T9:U9"/>
    <mergeCell ref="V9:W9"/>
    <mergeCell ref="X9:Y9"/>
    <mergeCell ref="A7:A9"/>
    <mergeCell ref="J8:J9"/>
    <mergeCell ref="D7:D9"/>
    <mergeCell ref="M9:N9"/>
    <mergeCell ref="M8:S8"/>
    <mergeCell ref="E7:K7"/>
    <mergeCell ref="H8:H9"/>
    <mergeCell ref="G8:G9"/>
    <mergeCell ref="M7:AH7"/>
    <mergeCell ref="L7:L9"/>
    <mergeCell ref="K8:K9"/>
    <mergeCell ref="I8:I9"/>
    <mergeCell ref="Q9:R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Zver</cp:lastModifiedBy>
  <dcterms:created xsi:type="dcterms:W3CDTF">2011-06-13T10:55:54Z</dcterms:created>
  <dcterms:modified xsi:type="dcterms:W3CDTF">2011-06-14T13:45:46Z</dcterms:modified>
  <cp:category/>
  <cp:version/>
  <cp:contentType/>
  <cp:contentStatus/>
</cp:coreProperties>
</file>