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1640" activeTab="0"/>
  </bookViews>
  <sheets>
    <sheet name="Данные" sheetId="1" r:id="rId1"/>
    <sheet name="Запросы" sheetId="2" r:id="rId2"/>
  </sheets>
  <definedNames>
    <definedName name="назв_групп">'Данные'!$B$4:$B$6</definedName>
    <definedName name="Студент" localSheetId="1">'Запросы'!#REF!</definedName>
    <definedName name="Студент">'Данные'!$A$1:$L$6</definedName>
  </definedNames>
  <calcPr fullCalcOnLoad="1"/>
</workbook>
</file>

<file path=xl/sharedStrings.xml><?xml version="1.0" encoding="utf-8"?>
<sst xmlns="http://schemas.openxmlformats.org/spreadsheetml/2006/main" count="77" uniqueCount="51">
  <si>
    <t>Год выпуска</t>
  </si>
  <si>
    <t>Название группы (год)</t>
  </si>
  <si>
    <t>Фамилия</t>
  </si>
  <si>
    <t>Имя</t>
  </si>
  <si>
    <t>Отчество</t>
  </si>
  <si>
    <t>№ зачетной книжки</t>
  </si>
  <si>
    <t>Основа обучения</t>
  </si>
  <si>
    <t>Форма обучения</t>
  </si>
  <si>
    <t>Контактный телефон</t>
  </si>
  <si>
    <t>Контактный e-mail</t>
  </si>
  <si>
    <t>Обучается/отчислен</t>
  </si>
  <si>
    <t>*1-76</t>
  </si>
  <si>
    <t>Восход</t>
  </si>
  <si>
    <t>выпуск</t>
  </si>
  <si>
    <t>*3-73</t>
  </si>
  <si>
    <t>*4-80</t>
  </si>
  <si>
    <t>Агафонов</t>
  </si>
  <si>
    <t>*6-19</t>
  </si>
  <si>
    <t>Орлова</t>
  </si>
  <si>
    <t>очная</t>
  </si>
  <si>
    <t>Сергеевна</t>
  </si>
  <si>
    <t>Петровна</t>
  </si>
  <si>
    <t>Константин</t>
  </si>
  <si>
    <t>Мария</t>
  </si>
  <si>
    <t>очно-заочн</t>
  </si>
  <si>
    <t>обучается</t>
  </si>
  <si>
    <t>платная</t>
  </si>
  <si>
    <t>Михайлович</t>
  </si>
  <si>
    <t>вечерн</t>
  </si>
  <si>
    <t>Галина</t>
  </si>
  <si>
    <t>мгстр очн</t>
  </si>
  <si>
    <t>мгстр оч-заоч</t>
  </si>
  <si>
    <t>бюджет</t>
  </si>
  <si>
    <t>заочн</t>
  </si>
  <si>
    <t>отчислен</t>
  </si>
  <si>
    <t>З А П Р О С Ы :</t>
  </si>
  <si>
    <t>№ группы</t>
  </si>
  <si>
    <t>№ п/п</t>
  </si>
  <si>
    <t>АБВ-4-03</t>
  </si>
  <si>
    <t>Иванова</t>
  </si>
  <si>
    <t>Куликова</t>
  </si>
  <si>
    <t xml:space="preserve">Дарья </t>
  </si>
  <si>
    <t>Жуков</t>
  </si>
  <si>
    <t>ВВК-10-15</t>
  </si>
  <si>
    <t>ВВК-10-16</t>
  </si>
  <si>
    <t>Витальевна</t>
  </si>
  <si>
    <t>Петр</t>
  </si>
  <si>
    <t>Петрович</t>
  </si>
  <si>
    <t>Место работы</t>
  </si>
  <si>
    <t>a@ee</t>
  </si>
  <si>
    <t>Доп столбец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</si>
</sst>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MS Sans Serif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6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u val="single"/>
      <sz val="10"/>
      <color indexed="12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MS Sans Serif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3" tint="0.39998000860214233"/>
      <name val="Times New Roman"/>
      <family val="1"/>
    </font>
    <font>
      <sz val="10"/>
      <color theme="4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-0.49996998906135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2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5" borderId="0" xfId="0" applyFont="1" applyFill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49" fontId="3" fillId="33" borderId="0" xfId="0" applyNumberFormat="1" applyFont="1" applyFill="1" applyAlignment="1">
      <alignment/>
    </xf>
    <xf numFmtId="0" fontId="3" fillId="10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2" borderId="10" xfId="0" applyFont="1" applyFill="1" applyBorder="1" applyAlignment="1">
      <alignment horizontal="center" wrapText="1"/>
    </xf>
    <xf numFmtId="0" fontId="3" fillId="26" borderId="10" xfId="0" applyFont="1" applyFill="1" applyBorder="1" applyAlignment="1">
      <alignment horizontal="center" vertical="center"/>
    </xf>
    <xf numFmtId="0" fontId="28" fillId="0" borderId="0" xfId="42" applyFill="1" applyAlignment="1" applyProtection="1">
      <alignment/>
      <protection/>
    </xf>
    <xf numFmtId="0" fontId="2" fillId="26" borderId="0" xfId="0" applyFont="1" applyFill="1" applyAlignment="1">
      <alignment horizontal="center" vertical="center" wrapText="1"/>
    </xf>
    <xf numFmtId="0" fontId="3" fillId="26" borderId="0" xfId="0" applyFont="1" applyFill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@e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PageLayoutView="0" workbookViewId="0" topLeftCell="A1">
      <pane xSplit="5" ySplit="1" topLeftCell="F2" activePane="bottomRight" state="frozen"/>
      <selection pane="topLeft" activeCell="B210" sqref="B210"/>
      <selection pane="topRight" activeCell="B210" sqref="B210"/>
      <selection pane="bottomLeft" activeCell="B210" sqref="B210"/>
      <selection pane="bottomRight" activeCell="M2" sqref="M2"/>
    </sheetView>
  </sheetViews>
  <sheetFormatPr defaultColWidth="9.140625" defaultRowHeight="12.75"/>
  <cols>
    <col min="1" max="1" width="8.00390625" style="3" bestFit="1" customWidth="1"/>
    <col min="2" max="2" width="12.28125" style="6" customWidth="1"/>
    <col min="3" max="3" width="9.140625" style="6" bestFit="1" customWidth="1"/>
    <col min="4" max="4" width="10.421875" style="6" bestFit="1" customWidth="1"/>
    <col min="5" max="5" width="11.28125" style="6" customWidth="1"/>
    <col min="6" max="6" width="10.421875" style="6" bestFit="1" customWidth="1"/>
    <col min="7" max="7" width="8.421875" style="6" bestFit="1" customWidth="1"/>
    <col min="8" max="8" width="5.8515625" style="6" customWidth="1"/>
    <col min="9" max="9" width="10.8515625" style="6" customWidth="1"/>
    <col min="10" max="10" width="10.140625" style="6" customWidth="1"/>
    <col min="11" max="11" width="12.7109375" style="6" customWidth="1"/>
    <col min="12" max="12" width="9.57421875" style="6" bestFit="1" customWidth="1"/>
    <col min="13" max="13" width="9.140625" style="6" customWidth="1"/>
    <col min="14" max="16384" width="9.140625" style="6" customWidth="1"/>
  </cols>
  <sheetData>
    <row r="1" spans="1:13" s="2" customFormat="1" ht="36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48</v>
      </c>
      <c r="L1" s="1" t="s">
        <v>10</v>
      </c>
      <c r="M1" s="19" t="s">
        <v>50</v>
      </c>
    </row>
    <row r="2" spans="1:13" ht="12.75">
      <c r="A2" s="3">
        <v>2002</v>
      </c>
      <c r="B2" s="4" t="s">
        <v>38</v>
      </c>
      <c r="C2" s="4" t="s">
        <v>39</v>
      </c>
      <c r="D2" s="4" t="s">
        <v>23</v>
      </c>
      <c r="E2" s="4" t="s">
        <v>21</v>
      </c>
      <c r="F2" s="5"/>
      <c r="H2" s="4"/>
      <c r="I2" s="4" t="s">
        <v>11</v>
      </c>
      <c r="J2" s="18" t="s">
        <v>49</v>
      </c>
      <c r="K2" s="4"/>
      <c r="L2" s="6" t="s">
        <v>13</v>
      </c>
      <c r="M2" s="20">
        <f>IF(B2=Запросы!B$5,COUNTIF(B$2:B2,Запросы!B$5),"")</f>
        <v>1</v>
      </c>
    </row>
    <row r="3" spans="1:13" ht="12.75">
      <c r="A3" s="3">
        <v>2002</v>
      </c>
      <c r="B3" s="4" t="s">
        <v>38</v>
      </c>
      <c r="C3" s="4" t="s">
        <v>40</v>
      </c>
      <c r="D3" s="4" t="s">
        <v>41</v>
      </c>
      <c r="E3" s="4" t="s">
        <v>20</v>
      </c>
      <c r="F3" s="5"/>
      <c r="H3" s="4"/>
      <c r="I3" s="4" t="s">
        <v>14</v>
      </c>
      <c r="J3" s="4"/>
      <c r="K3" s="4"/>
      <c r="L3" s="6" t="s">
        <v>13</v>
      </c>
      <c r="M3" s="20">
        <f>IF(B3=Запросы!B$5,COUNTIF(B$2:B3,Запросы!B$5),"")</f>
        <v>2</v>
      </c>
    </row>
    <row r="4" spans="1:13" ht="12.75">
      <c r="A4" s="3">
        <v>2003</v>
      </c>
      <c r="B4" s="4" t="s">
        <v>38</v>
      </c>
      <c r="C4" s="4" t="s">
        <v>42</v>
      </c>
      <c r="D4" s="4" t="s">
        <v>22</v>
      </c>
      <c r="E4" s="4" t="s">
        <v>27</v>
      </c>
      <c r="F4" s="5"/>
      <c r="H4" s="4"/>
      <c r="I4" s="4" t="s">
        <v>14</v>
      </c>
      <c r="J4" s="4"/>
      <c r="K4" s="4"/>
      <c r="L4" s="6" t="s">
        <v>34</v>
      </c>
      <c r="M4" s="20">
        <f>IF(B4=Запросы!B$5,COUNTIF(B$2:B4,Запросы!B$5),"")</f>
        <v>3</v>
      </c>
    </row>
    <row r="5" spans="1:13" ht="12.75">
      <c r="A5" s="3">
        <v>2011</v>
      </c>
      <c r="B5" s="4" t="s">
        <v>43</v>
      </c>
      <c r="C5" s="4" t="s">
        <v>18</v>
      </c>
      <c r="D5" s="4" t="s">
        <v>29</v>
      </c>
      <c r="E5" s="4" t="s">
        <v>45</v>
      </c>
      <c r="F5" s="5"/>
      <c r="H5" s="4"/>
      <c r="I5" s="4" t="s">
        <v>15</v>
      </c>
      <c r="J5" s="4"/>
      <c r="K5" s="4"/>
      <c r="L5" s="6" t="s">
        <v>25</v>
      </c>
      <c r="M5" s="20">
        <f>IF(B5=Запросы!B$5,COUNTIF(B$2:B5,Запросы!B$5),"")</f>
      </c>
    </row>
    <row r="6" spans="1:13" ht="12.75">
      <c r="A6" s="3">
        <v>2012</v>
      </c>
      <c r="B6" s="4" t="s">
        <v>44</v>
      </c>
      <c r="C6" s="4" t="s">
        <v>16</v>
      </c>
      <c r="D6" s="4" t="s">
        <v>46</v>
      </c>
      <c r="E6" s="4" t="s">
        <v>47</v>
      </c>
      <c r="F6" s="5"/>
      <c r="H6" s="4"/>
      <c r="I6" s="4" t="s">
        <v>17</v>
      </c>
      <c r="J6" s="4"/>
      <c r="K6" s="4"/>
      <c r="L6" s="6" t="s">
        <v>25</v>
      </c>
      <c r="M6" s="20">
        <f>IF(B6=Запросы!B$5,COUNTIF(B$2:B6,Запросы!B$5),"")</f>
      </c>
    </row>
    <row r="7" ht="12.75">
      <c r="F7" s="5"/>
    </row>
    <row r="8" ht="12.75">
      <c r="F8" s="5"/>
    </row>
    <row r="9" ht="12.75">
      <c r="F9" s="5"/>
    </row>
    <row r="10" ht="12.75">
      <c r="F10" s="5"/>
    </row>
    <row r="11" ht="12.75">
      <c r="F11" s="5"/>
    </row>
    <row r="12" ht="12.75">
      <c r="F12" s="5"/>
    </row>
    <row r="13" ht="12.75">
      <c r="F13" s="5"/>
    </row>
    <row r="14" ht="12.75">
      <c r="F14" s="5"/>
    </row>
    <row r="15" ht="12.75">
      <c r="F15" s="5"/>
    </row>
    <row r="16" ht="12.75">
      <c r="F16" s="5"/>
    </row>
    <row r="17" ht="12.75">
      <c r="F17" s="5"/>
    </row>
    <row r="18" ht="12.75">
      <c r="F18" s="5"/>
    </row>
    <row r="19" ht="12.75">
      <c r="F19" s="5"/>
    </row>
    <row r="42" spans="7:12" ht="12.75">
      <c r="G42" s="8" t="s">
        <v>32</v>
      </c>
      <c r="H42" s="8" t="s">
        <v>19</v>
      </c>
      <c r="L42" s="9" t="s">
        <v>25</v>
      </c>
    </row>
    <row r="43" spans="7:12" ht="12.75">
      <c r="G43" s="8" t="s">
        <v>26</v>
      </c>
      <c r="H43" s="8" t="s">
        <v>24</v>
      </c>
      <c r="L43" s="9" t="s">
        <v>34</v>
      </c>
    </row>
    <row r="44" spans="8:12" ht="12.75">
      <c r="H44" s="8" t="s">
        <v>28</v>
      </c>
      <c r="L44" s="9" t="s">
        <v>13</v>
      </c>
    </row>
    <row r="45" ht="12.75">
      <c r="H45" s="8" t="s">
        <v>33</v>
      </c>
    </row>
    <row r="46" ht="12.75">
      <c r="H46" s="8" t="s">
        <v>30</v>
      </c>
    </row>
    <row r="47" ht="12.75">
      <c r="H47" s="8" t="s">
        <v>31</v>
      </c>
    </row>
  </sheetData>
  <sheetProtection/>
  <dataValidations count="1">
    <dataValidation type="list" allowBlank="1" showInputMessage="1" showErrorMessage="1" sqref="L2:L6">
      <formula1>$L$42:$L$44</formula1>
    </dataValidation>
  </dataValidations>
  <hyperlinks>
    <hyperlink ref="J2" r:id="rId1" display="a@ee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1"/>
  <sheetViews>
    <sheetView showZeros="0" zoomScalePageLayoutView="0" workbookViewId="0" topLeftCell="A4">
      <selection activeCell="B5" sqref="B5"/>
    </sheetView>
  </sheetViews>
  <sheetFormatPr defaultColWidth="9.140625" defaultRowHeight="12.75"/>
  <cols>
    <col min="1" max="1" width="10.28125" style="3" bestFit="1" customWidth="1"/>
    <col min="2" max="2" width="16.57421875" style="6" customWidth="1"/>
    <col min="3" max="3" width="17.00390625" style="6" bestFit="1" customWidth="1"/>
    <col min="4" max="4" width="10.421875" style="6" bestFit="1" customWidth="1"/>
    <col min="5" max="5" width="15.140625" style="6" customWidth="1"/>
    <col min="6" max="6" width="10.421875" style="6" bestFit="1" customWidth="1"/>
    <col min="7" max="7" width="8.421875" style="6" bestFit="1" customWidth="1"/>
    <col min="8" max="8" width="13.28125" style="6" customWidth="1"/>
    <col min="9" max="9" width="27.28125" style="6" customWidth="1"/>
    <col min="10" max="10" width="23.421875" style="6" bestFit="1" customWidth="1"/>
    <col min="11" max="11" width="23.421875" style="6" customWidth="1"/>
    <col min="12" max="12" width="9.7109375" style="6" bestFit="1" customWidth="1"/>
    <col min="13" max="13" width="22.57421875" style="6" customWidth="1"/>
    <col min="14" max="14" width="14.57421875" style="6" customWidth="1"/>
    <col min="15" max="15" width="18.00390625" style="6" customWidth="1"/>
    <col min="16" max="16" width="9.57421875" style="6" bestFit="1" customWidth="1"/>
    <col min="17" max="17" width="14.7109375" style="6" customWidth="1"/>
    <col min="18" max="18" width="18.28125" style="6" customWidth="1"/>
    <col min="19" max="19" width="82.7109375" style="6" customWidth="1"/>
    <col min="20" max="20" width="9.140625" style="6" customWidth="1"/>
    <col min="21" max="16384" width="9.140625" style="6" customWidth="1"/>
  </cols>
  <sheetData>
    <row r="1" spans="1:6" s="12" customFormat="1" ht="12.75">
      <c r="A1" s="11"/>
      <c r="F1" s="13"/>
    </row>
    <row r="2" spans="2:6" ht="12.75">
      <c r="B2" s="15" t="s">
        <v>35</v>
      </c>
      <c r="C2" s="15"/>
      <c r="F2" s="5"/>
    </row>
    <row r="3" ht="12.75">
      <c r="F3" s="5"/>
    </row>
    <row r="4" ht="12.75">
      <c r="F4" s="5"/>
    </row>
    <row r="5" spans="1:6" ht="12.75">
      <c r="A5" s="10" t="s">
        <v>36</v>
      </c>
      <c r="B5" s="14" t="s">
        <v>38</v>
      </c>
      <c r="F5" s="5"/>
    </row>
    <row r="6" ht="12.75">
      <c r="F6" s="5"/>
    </row>
    <row r="7" ht="12.75">
      <c r="F7" s="5"/>
    </row>
    <row r="8" ht="12.75">
      <c r="F8" s="5"/>
    </row>
    <row r="9" spans="1:6" ht="25.5">
      <c r="A9" s="16" t="s">
        <v>36</v>
      </c>
      <c r="B9" s="16" t="s">
        <v>37</v>
      </c>
      <c r="C9" s="16" t="s">
        <v>2</v>
      </c>
      <c r="D9" s="16" t="s">
        <v>3</v>
      </c>
      <c r="E9" s="16" t="s">
        <v>8</v>
      </c>
      <c r="F9" s="16" t="s">
        <v>9</v>
      </c>
    </row>
    <row r="10" spans="1:6" ht="12.75">
      <c r="A10" s="17" t="str">
        <f>REPT(B$5,ROW(A1)&lt;=COUNTIF(Данные!B$2:B$50,B$5))</f>
        <v>АБВ-4-03</v>
      </c>
      <c r="B10" s="17">
        <f>IF(ROW(A1)&lt;=COUNTIF(Данные!$B$2:$B$50,$B$5),MATCH(ROW(A1),Данные!$M$2:$M$50,0),"")</f>
        <v>1</v>
      </c>
      <c r="C10" s="17" t="str">
        <f>IF(ROW(A1)&lt;=COUNTIF(Данные!$B$2:$B$50,$B$5),INDEX(Данные!C$2:C$50,MATCH(ROW(A1),Данные!$M$2:$M$50,0)),"")</f>
        <v>Иванова</v>
      </c>
      <c r="D10" s="17" t="str">
        <f>IF(ROW(B1)&lt;=COUNTIF(Данные!$B$2:$B$50,$B$5),INDEX(Данные!D$2:D$50,MATCH(ROW(B1),Данные!$M$2:$M$50,0)),"")</f>
        <v>Мария</v>
      </c>
      <c r="E10" s="17" t="str">
        <f>IF(ROW(C1)&lt;=COUNTIF(Данные!$B$2:$B$50,$B$5),INDEX(Данные!I$2:I$50,MATCH(ROW(C1),Данные!$M$2:$M$50,0)),"")</f>
        <v>*1-76</v>
      </c>
      <c r="F10" s="17" t="str">
        <f>IF(ROW(D1)&lt;=COUNTIF(Данные!$B$2:$B$50,$B$5),INDEX(Данные!J$2:J$50,MATCH(ROW(D1),Данные!$M$2:$M$50,0)),"")</f>
        <v>a@ee</v>
      </c>
    </row>
    <row r="11" spans="1:6" ht="12.75">
      <c r="A11" s="17" t="str">
        <f>REPT(B$5,ROW(A2)&lt;=COUNTIF(Данные!B$2:B$50,B$5))</f>
        <v>АБВ-4-03</v>
      </c>
      <c r="B11" s="17">
        <f>IF(ROW(A2)&lt;=COUNTIF(Данные!$B$2:$B$50,$B$5),MATCH(ROW(A2),Данные!$M$2:$M$50,0),"")</f>
        <v>2</v>
      </c>
      <c r="C11" s="17" t="str">
        <f>IF(ROW(A2)&lt;=COUNTIF(Данные!$B$2:$B$50,$B$5),INDEX(Данные!C$2:C$50,MATCH(ROW(A2),Данные!$M$2:$M$50,0)),"")</f>
        <v>Куликова</v>
      </c>
      <c r="D11" s="17" t="str">
        <f>IF(ROW(B2)&lt;=COUNTIF(Данные!$B$2:$B$50,$B$5),INDEX(Данные!D$2:D$50,MATCH(ROW(B2),Данные!$M$2:$M$50,0)),"")</f>
        <v>Дарья </v>
      </c>
      <c r="E11" s="17" t="str">
        <f>IF(ROW(C2)&lt;=COUNTIF(Данные!$B$2:$B$50,$B$5),INDEX(Данные!I$2:I$50,MATCH(ROW(C2),Данные!$M$2:$M$50,0)),"")</f>
        <v>*3-73</v>
      </c>
      <c r="F11" s="17">
        <f>IF(ROW(D2)&lt;=COUNTIF(Данные!$B$2:$B$50,$B$5),INDEX(Данные!J$2:J$50,MATCH(ROW(D2),Данные!$M$2:$M$50,0)),"")</f>
        <v>0</v>
      </c>
    </row>
    <row r="12" spans="1:6" ht="12.75">
      <c r="A12" s="17" t="str">
        <f>REPT(B$5,ROW(A3)&lt;=COUNTIF(Данные!B$2:B$50,B$5))</f>
        <v>АБВ-4-03</v>
      </c>
      <c r="B12" s="17">
        <f>IF(ROW(A3)&lt;=COUNTIF(Данные!$B$2:$B$50,$B$5),MATCH(ROW(A3),Данные!$M$2:$M$50,0),"")</f>
        <v>3</v>
      </c>
      <c r="C12" s="17" t="str">
        <f>IF(ROW(A3)&lt;=COUNTIF(Данные!$B$2:$B$50,$B$5),INDEX(Данные!C$2:C$50,MATCH(ROW(A3),Данные!$M$2:$M$50,0)),"")</f>
        <v>Жуков</v>
      </c>
      <c r="D12" s="17" t="str">
        <f>IF(ROW(B3)&lt;=COUNTIF(Данные!$B$2:$B$50,$B$5),INDEX(Данные!D$2:D$50,MATCH(ROW(B3),Данные!$M$2:$M$50,0)),"")</f>
        <v>Константин</v>
      </c>
      <c r="E12" s="17" t="str">
        <f>IF(ROW(C3)&lt;=COUNTIF(Данные!$B$2:$B$50,$B$5),INDEX(Данные!I$2:I$50,MATCH(ROW(C3),Данные!$M$2:$M$50,0)),"")</f>
        <v>*3-73</v>
      </c>
      <c r="F12" s="17">
        <f>IF(ROW(D3)&lt;=COUNTIF(Данные!$B$2:$B$50,$B$5),INDEX(Данные!J$2:J$50,MATCH(ROW(D3),Данные!$M$2:$M$50,0)),"")</f>
        <v>0</v>
      </c>
    </row>
    <row r="13" spans="1:6" ht="12.75">
      <c r="A13" s="17">
        <f>REPT(B$5,ROW(A4)&lt;=COUNTIF(Данные!B$2:B$50,B$5))</f>
      </c>
      <c r="B13" s="17">
        <f>IF(ROW(A4)&lt;=COUNTIF(Данные!$B$2:$B$50,$B$5),MATCH(ROW(A4),Данные!$M$2:$M$50,0),"")</f>
      </c>
      <c r="C13" s="17">
        <f>IF(ROW(A4)&lt;=COUNTIF(Данные!$B$2:$B$50,$B$5),INDEX(Данные!C$2:C$50,MATCH(ROW(A4),Данные!$M$2:$M$50,0)),"")</f>
      </c>
      <c r="D13" s="17">
        <f>IF(ROW(B4)&lt;=COUNTIF(Данные!$B$2:$B$50,$B$5),INDEX(Данные!D$2:D$50,MATCH(ROW(B4),Данные!$M$2:$M$50,0)),"")</f>
      </c>
      <c r="E13" s="17">
        <f>IF(ROW(C4)&lt;=COUNTIF(Данные!$B$2:$B$50,$B$5),INDEX(Данные!I$2:I$50,MATCH(ROW(C4),Данные!$M$2:$M$50,0)),"")</f>
      </c>
      <c r="F13" s="17">
        <f>IF(ROW(D4)&lt;=COUNTIF(Данные!$B$2:$B$50,$B$5),INDEX(Данные!J$2:J$50,MATCH(ROW(D4),Данные!$M$2:$M$50,0)),"")</f>
      </c>
    </row>
    <row r="14" spans="1:6" ht="12.75">
      <c r="A14" s="17">
        <f>REPT(B$5,ROW(A5)&lt;=COUNTIF(Данные!B$2:B$50,B$5))</f>
      </c>
      <c r="B14" s="17">
        <f>IF(ROW(A5)&lt;=COUNTIF(Данные!$B$2:$B$50,$B$5),MATCH(ROW(A5),Данные!$M$2:$M$50,0),"")</f>
      </c>
      <c r="C14" s="17">
        <f>IF(ROW(A5)&lt;=COUNTIF(Данные!$B$2:$B$50,$B$5),INDEX(Данные!C$2:C$50,MATCH(ROW(A5),Данные!$M$2:$M$50,0)),"")</f>
      </c>
      <c r="D14" s="17">
        <f>IF(ROW(B5)&lt;=COUNTIF(Данные!$B$2:$B$50,$B$5),INDEX(Данные!D$2:D$50,MATCH(ROW(B5),Данные!$M$2:$M$50,0)),"")</f>
      </c>
      <c r="E14" s="17">
        <f>IF(ROW(C5)&lt;=COUNTIF(Данные!$B$2:$B$50,$B$5),INDEX(Данные!I$2:I$50,MATCH(ROW(C5),Данные!$M$2:$M$50,0)),"")</f>
      </c>
      <c r="F14" s="17">
        <f>IF(ROW(D5)&lt;=COUNTIF(Данные!$B$2:$B$50,$B$5),INDEX(Данные!J$2:J$50,MATCH(ROW(D5),Данные!$M$2:$M$50,0)),"")</f>
      </c>
    </row>
    <row r="15" spans="1:6" ht="12.75">
      <c r="A15" s="17">
        <f>REPT(B$5,ROW(A6)&lt;=COUNTIF(Данные!B$2:B$50,B$5))</f>
      </c>
      <c r="B15" s="17">
        <f>IF(ROW(A6)&lt;=COUNTIF(Данные!$B$2:$B$50,$B$5),MATCH(ROW(A6),Данные!$M$2:$M$50,0),"")</f>
      </c>
      <c r="C15" s="17">
        <f>IF(ROW(A6)&lt;=COUNTIF(Данные!$B$2:$B$50,$B$5),INDEX(Данные!C$2:C$50,MATCH(ROW(A6),Данные!$M$2:$M$50,0)),"")</f>
      </c>
      <c r="D15" s="17">
        <f>IF(ROW(B6)&lt;=COUNTIF(Данные!$B$2:$B$50,$B$5),INDEX(Данные!D$2:D$50,MATCH(ROW(B6),Данные!$M$2:$M$50,0)),"")</f>
      </c>
      <c r="E15" s="17">
        <f>IF(ROW(C6)&lt;=COUNTIF(Данные!$B$2:$B$50,$B$5),INDEX(Данные!I$2:I$50,MATCH(ROW(C6),Данные!$M$2:$M$50,0)),"")</f>
      </c>
      <c r="F15" s="17">
        <f>IF(ROW(D6)&lt;=COUNTIF(Данные!$B$2:$B$50,$B$5),INDEX(Данные!J$2:J$50,MATCH(ROW(D6),Данные!$M$2:$M$50,0)),"")</f>
      </c>
    </row>
    <row r="16" spans="1:6" ht="12.75">
      <c r="A16" s="17">
        <f>REPT(B$5,ROW(A7)&lt;=COUNTIF(Данные!B$2:B$50,B$5))</f>
      </c>
      <c r="B16" s="17">
        <f>IF(ROW(A7)&lt;=COUNTIF(Данные!$B$2:$B$50,$B$5),MATCH(ROW(A7),Данные!$M$2:$M$50,0),"")</f>
      </c>
      <c r="C16" s="17">
        <f>IF(ROW(A7)&lt;=COUNTIF(Данные!$B$2:$B$50,$B$5),INDEX(Данные!C$2:C$50,MATCH(ROW(A7),Данные!$M$2:$M$50,0)),"")</f>
      </c>
      <c r="D16" s="17">
        <f>IF(ROW(B7)&lt;=COUNTIF(Данные!$B$2:$B$50,$B$5),INDEX(Данные!D$2:D$50,MATCH(ROW(B7),Данные!$M$2:$M$50,0)),"")</f>
      </c>
      <c r="E16" s="17">
        <f>IF(ROW(C7)&lt;=COUNTIF(Данные!$B$2:$B$50,$B$5),INDEX(Данные!I$2:I$50,MATCH(ROW(C7),Данные!$M$2:$M$50,0)),"")</f>
      </c>
      <c r="F16" s="17">
        <f>IF(ROW(D7)&lt;=COUNTIF(Данные!$B$2:$B$50,$B$5),INDEX(Данные!J$2:J$50,MATCH(ROW(D7),Данные!$M$2:$M$50,0)),"")</f>
      </c>
    </row>
    <row r="17" ht="12.75">
      <c r="F17" s="5"/>
    </row>
    <row r="18" ht="12.75">
      <c r="F18" s="5"/>
    </row>
    <row r="19" ht="12.75">
      <c r="F19" s="5"/>
    </row>
    <row r="20" ht="12.75">
      <c r="F20" s="5"/>
    </row>
    <row r="21" ht="12.75">
      <c r="F21" s="5"/>
    </row>
    <row r="22" ht="12.75">
      <c r="F22" s="5"/>
    </row>
    <row r="23" ht="12.75">
      <c r="F23" s="5"/>
    </row>
    <row r="24" ht="12.75">
      <c r="F24" s="5"/>
    </row>
    <row r="25" ht="12.75">
      <c r="F25" s="5"/>
    </row>
    <row r="26" ht="12.75">
      <c r="F26" s="5"/>
    </row>
    <row r="27" ht="12.75">
      <c r="F27" s="5"/>
    </row>
    <row r="28" ht="12.75">
      <c r="F28" s="5"/>
    </row>
    <row r="29" ht="12.75">
      <c r="F29" s="5"/>
    </row>
    <row r="30" ht="12.75">
      <c r="F30" s="5"/>
    </row>
    <row r="31" ht="12.75">
      <c r="F31" s="5"/>
    </row>
    <row r="32" ht="12.75">
      <c r="F32" s="5"/>
    </row>
    <row r="33" ht="12.75">
      <c r="F33" s="5"/>
    </row>
    <row r="34" ht="12.75">
      <c r="F34" s="5"/>
    </row>
    <row r="35" ht="12.75">
      <c r="F35" s="5"/>
    </row>
    <row r="36" ht="12.75">
      <c r="F36" s="5"/>
    </row>
    <row r="37" ht="12.75">
      <c r="F37" s="5"/>
    </row>
    <row r="38" ht="12.75">
      <c r="F38" s="5"/>
    </row>
    <row r="39" ht="12.75">
      <c r="F39" s="5"/>
    </row>
    <row r="40" ht="12.75">
      <c r="F40" s="5"/>
    </row>
    <row r="41" ht="12.75">
      <c r="F41" s="5"/>
    </row>
    <row r="42" ht="12.75">
      <c r="F42" s="5"/>
    </row>
    <row r="43" ht="12.75">
      <c r="F43" s="5"/>
    </row>
    <row r="44" ht="12.75">
      <c r="F44" s="5"/>
    </row>
    <row r="45" ht="12.75">
      <c r="F45" s="5"/>
    </row>
    <row r="46" ht="12.75">
      <c r="F46" s="5"/>
    </row>
    <row r="47" ht="12.75">
      <c r="F47" s="5"/>
    </row>
    <row r="48" ht="12.75">
      <c r="F48" s="5"/>
    </row>
    <row r="49" ht="12.75">
      <c r="F49" s="5"/>
    </row>
    <row r="50" ht="12.75">
      <c r="F50" s="5"/>
    </row>
    <row r="51" ht="12.75">
      <c r="F51" s="5"/>
    </row>
    <row r="52" ht="12.75">
      <c r="F52" s="5"/>
    </row>
    <row r="53" ht="12.75">
      <c r="F53" s="5"/>
    </row>
    <row r="54" ht="12.75">
      <c r="F54" s="5"/>
    </row>
    <row r="55" ht="12.75">
      <c r="F55" s="5"/>
    </row>
    <row r="56" ht="12.75">
      <c r="F56" s="5"/>
    </row>
    <row r="57" spans="6:12" ht="12.75">
      <c r="F57" s="5"/>
      <c r="L57" s="7" t="s">
        <v>12</v>
      </c>
    </row>
    <row r="58" ht="12.75">
      <c r="F58" s="5"/>
    </row>
    <row r="59" ht="12.75">
      <c r="F59" s="5"/>
    </row>
    <row r="60" ht="12.75">
      <c r="F60" s="5"/>
    </row>
    <row r="61" ht="12.75">
      <c r="F61" s="5"/>
    </row>
    <row r="62" ht="12.75">
      <c r="F62" s="5"/>
    </row>
    <row r="63" ht="12.75">
      <c r="F63" s="5"/>
    </row>
    <row r="86" spans="7:16" ht="12.75">
      <c r="G86" s="8" t="s">
        <v>32</v>
      </c>
      <c r="H86" s="8" t="s">
        <v>19</v>
      </c>
      <c r="L86" s="8" t="s">
        <v>12</v>
      </c>
      <c r="M86" s="8"/>
      <c r="P86" s="9" t="s">
        <v>25</v>
      </c>
    </row>
    <row r="87" spans="7:16" ht="12.75">
      <c r="G87" s="8" t="s">
        <v>26</v>
      </c>
      <c r="H87" s="8" t="s">
        <v>24</v>
      </c>
      <c r="P87" s="9" t="s">
        <v>34</v>
      </c>
    </row>
    <row r="88" spans="8:16" ht="12.75">
      <c r="H88" s="8" t="s">
        <v>28</v>
      </c>
      <c r="P88" s="9" t="s">
        <v>13</v>
      </c>
    </row>
    <row r="89" ht="12.75">
      <c r="H89" s="8" t="s">
        <v>33</v>
      </c>
    </row>
    <row r="90" ht="12.75">
      <c r="H90" s="8" t="s">
        <v>30</v>
      </c>
    </row>
    <row r="91" ht="12.75">
      <c r="H91" s="8" t="s">
        <v>31</v>
      </c>
    </row>
  </sheetData>
  <sheetProtection/>
  <mergeCells count="1">
    <mergeCell ref="B2:C2"/>
  </mergeCells>
  <dataValidations count="5">
    <dataValidation type="list" allowBlank="1" showInputMessage="1" showErrorMessage="1" sqref="L57 L30 L47 L19">
      <formula1>$L$86:$L$87</formula1>
    </dataValidation>
    <dataValidation type="list" allowBlank="1" showInputMessage="1" showErrorMessage="1" sqref="H47 H30 H19">
      <formula1>$H$86:$H$92</formula1>
    </dataValidation>
    <dataValidation type="list" showInputMessage="1" showErrorMessage="1" sqref="G47 G30 G19">
      <formula1>$G$86:$G$89</formula1>
    </dataValidation>
    <dataValidation type="list" allowBlank="1" showInputMessage="1" showErrorMessage="1" sqref="P47 P19 P30">
      <formula1>$P$86:$P$88</formula1>
    </dataValidation>
    <dataValidation type="list" allowBlank="1" showInputMessage="1" showErrorMessage="1" sqref="B5">
      <formula1>назв_групп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Алла</dc:creator>
  <cp:keywords/>
  <dc:description/>
  <cp:lastModifiedBy>DV</cp:lastModifiedBy>
  <dcterms:created xsi:type="dcterms:W3CDTF">2011-05-26T06:39:19Z</dcterms:created>
  <dcterms:modified xsi:type="dcterms:W3CDTF">2011-05-26T08:47:00Z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