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<sst xmlns="http://schemas.openxmlformats.org/spreadsheetml/2006/main" count="20" uniqueCount="20">
  <si>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оборудования</t>
  </si>
  <si>
    <t>Дата остановки</t>
  </si>
  <si>
    <t>Время остановки</t>
  </si>
  <si>
    <t>Дата пуска</t>
  </si>
  <si>
    <t>Время пуска</t>
  </si>
  <si>
    <t>Простой за сутки</t>
  </si>
  <si>
    <t>Общий простой</t>
  </si>
  <si>
    <t>Литейный агрегат №21</t>
  </si>
  <si>
    <t>Аварийные простои оборудования</t>
  </si>
  <si>
    <t>за 22.12.2010г. с 00:час по 00:00час.</t>
  </si>
  <si>
    <t>№ условия</t>
  </si>
  <si>
    <t>Литейный агрегат №22</t>
  </si>
  <si>
    <t>Литейный агрегат №23</t>
  </si>
  <si>
    <t>Литейный агрегат №24</t>
  </si>
  <si>
    <t>Литейный агрегат №25</t>
  </si>
  <si>
    <t>Литейный агрегат №26</t>
  </si>
  <si>
    <t>Литейный агрегат №27</t>
  </si>
  <si>
    <t>Литейный агрегат №28</t>
  </si>
  <si>
    <t>Литейный агрегат №29</t>
  </si>
  <si>
    <t>Литейный агрегат №30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</si>
</sst>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[h]:mm"/>
    <numFmt numFmtId="183" formatCode="[h]:mm;@"/>
    <numFmt numFmtId="184" formatCode="dd/mm/yyyy\ ddd"/>
  </numFmts>
  <fonts count="43">
    <font>
      <sz val="10"/>
      <name val="Arial"/>
      <family val="0"/>
    </font>
    <font>
      <sz val="10"/>
      <color indexed="22"/>
      <name val="Bodoni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doni MT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8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182" fontId="0" fillId="0" borderId="0" xfId="0" applyNumberFormat="1" applyAlignment="1">
      <alignment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6" fillId="33" borderId="0" xfId="0" applyNumberFormat="1" applyFont="1" applyFill="1" applyAlignment="1">
      <alignment horizontal="center" vertical="center"/>
    </xf>
    <xf numFmtId="183" fontId="4" fillId="33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6</xdr:col>
      <xdr:colOff>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6200" y="161925"/>
          <a:ext cx="4876800" cy="447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Необходимо определить время простоя за отчетные сутки по разным условиям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M2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8.140625" style="0" customWidth="1"/>
    <col min="2" max="2" width="27.00390625" style="0" customWidth="1"/>
    <col min="3" max="3" width="10.421875" style="0" customWidth="1"/>
    <col min="4" max="4" width="10.57421875" style="0" customWidth="1"/>
    <col min="5" max="5" width="10.421875" style="0" customWidth="1"/>
    <col min="6" max="6" width="7.7109375" style="0" customWidth="1"/>
    <col min="7" max="7" width="10.7109375" style="0" customWidth="1"/>
    <col min="8" max="8" width="10.28125" style="0" customWidth="1"/>
    <col min="9" max="11" width="2.28125" style="0" customWidth="1"/>
    <col min="12" max="12" width="14.140625" style="0" customWidth="1"/>
    <col min="13" max="13" width="13.140625" style="0" customWidth="1"/>
  </cols>
  <sheetData>
    <row r="9" ht="12.75">
      <c r="C9" s="12"/>
    </row>
    <row r="10" spans="2:8" ht="12.75">
      <c r="B10" s="11" t="s">
        <v>8</v>
      </c>
      <c r="C10" s="11"/>
      <c r="D10" s="11"/>
      <c r="E10" s="11"/>
      <c r="F10" s="11"/>
      <c r="G10" s="11"/>
      <c r="H10" s="11"/>
    </row>
    <row r="11" spans="2:8" ht="16.5" customHeight="1">
      <c r="B11" s="14">
        <v>40534</v>
      </c>
      <c r="C11" s="11" t="s">
        <v>9</v>
      </c>
      <c r="D11" s="11"/>
      <c r="E11" s="11"/>
      <c r="F11" s="11"/>
      <c r="H11" s="13"/>
    </row>
    <row r="12" spans="3:8" ht="10.5" customHeight="1">
      <c r="C12" s="9"/>
      <c r="D12" s="9"/>
      <c r="E12" s="9"/>
      <c r="F12" s="9"/>
      <c r="H12" s="2"/>
    </row>
    <row r="13" spans="1:13" ht="24">
      <c r="A13" s="7" t="s">
        <v>10</v>
      </c>
      <c r="B13" s="7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6</v>
      </c>
      <c r="I13" s="8"/>
      <c r="L13" s="1"/>
      <c r="M13" s="1"/>
    </row>
    <row r="14" spans="1:13" ht="13.5">
      <c r="A14" s="3">
        <v>1</v>
      </c>
      <c r="B14" s="4" t="s">
        <v>7</v>
      </c>
      <c r="C14" s="5">
        <v>40533</v>
      </c>
      <c r="D14" s="6">
        <v>0.517361111111111</v>
      </c>
      <c r="E14" s="5">
        <v>40534</v>
      </c>
      <c r="F14" s="6">
        <v>0.6493055555555556</v>
      </c>
      <c r="G14" s="15">
        <f>IF(COUNT(D14:E14)=1,"РЕМОНТ",MAX(B$11,MIN(E14+F14,B$11+1))-MAX(C14+D14,B$11))</f>
        <v>0.6493055555547471</v>
      </c>
      <c r="H14" s="15">
        <f>IF(COUNT(D14:E14)=1,"РЕМОНТ",E14+F14-C14-D14)</f>
        <v>1.131944444443636</v>
      </c>
      <c r="I14" s="10">
        <f>IF(E14-C14=0,F14-D14,F14-D14+(E14-C14)*$H$11)</f>
        <v>0.13194444444444453</v>
      </c>
      <c r="L14" s="1"/>
      <c r="M14" s="1"/>
    </row>
    <row r="15" spans="1:9" ht="13.5">
      <c r="A15" s="3">
        <v>2</v>
      </c>
      <c r="B15" s="4" t="s">
        <v>11</v>
      </c>
      <c r="C15" s="5">
        <v>40531</v>
      </c>
      <c r="D15" s="6">
        <v>0.4895833333333333</v>
      </c>
      <c r="E15" s="5">
        <v>40535</v>
      </c>
      <c r="F15" s="6">
        <v>0.7430555555555555</v>
      </c>
      <c r="G15" s="15">
        <f aca="true" t="shared" si="0" ref="G15:G23">IF(COUNT(D15:E15)=1,"РЕМОНТ",MAX(B$11,MIN(E15+F15,B$11+1))-MAX(C15+D15,B$11))</f>
        <v>1</v>
      </c>
      <c r="H15" s="15">
        <f>IF(COUNT(D15:E15)=1,"РЕМОНТ",E15+F15-C15-D15)</f>
        <v>4.253472222221414</v>
      </c>
      <c r="I15" s="10">
        <f aca="true" t="shared" si="1" ref="I15:I23">IF(E15-C15=0,F15-D15,F15-D15+(E15-C15)*$H$11)</f>
        <v>0.25347222222222215</v>
      </c>
    </row>
    <row r="16" spans="1:9" ht="13.5">
      <c r="A16" s="3">
        <v>3</v>
      </c>
      <c r="B16" s="4" t="s">
        <v>12</v>
      </c>
      <c r="C16" s="5">
        <v>40534</v>
      </c>
      <c r="D16" s="6">
        <v>0.13194444444444445</v>
      </c>
      <c r="E16" s="5">
        <v>40534</v>
      </c>
      <c r="F16" s="6">
        <v>0.9895833333333334</v>
      </c>
      <c r="G16" s="15">
        <f t="shared" si="0"/>
        <v>0.8576388888905058</v>
      </c>
      <c r="H16" s="15">
        <f>IF(COUNT(D16:E16)=1,"РЕМОНТ",E16+F16-C16-D16)</f>
        <v>0.8576388888913142</v>
      </c>
      <c r="I16" s="10">
        <f t="shared" si="1"/>
        <v>0.857638888888889</v>
      </c>
    </row>
    <row r="17" spans="1:9" ht="13.5">
      <c r="A17" s="3">
        <v>4</v>
      </c>
      <c r="B17" s="4" t="s">
        <v>13</v>
      </c>
      <c r="C17" s="5">
        <v>40534</v>
      </c>
      <c r="D17" s="6">
        <v>0.6319444444444444</v>
      </c>
      <c r="E17" s="5">
        <v>40536</v>
      </c>
      <c r="F17" s="6">
        <v>0.10069444444444443</v>
      </c>
      <c r="G17" s="15">
        <f t="shared" si="0"/>
        <v>0.3680555555547471</v>
      </c>
      <c r="H17" s="15">
        <f>IF(COUNT(D17:E17)=1,"РЕМОНТ",E17+F17-C17-D17)</f>
        <v>1.4687500000008085</v>
      </c>
      <c r="I17" s="10">
        <f t="shared" si="1"/>
        <v>-0.53125</v>
      </c>
    </row>
    <row r="18" spans="1:9" ht="13.5">
      <c r="A18" s="3">
        <v>5</v>
      </c>
      <c r="B18" s="4" t="s">
        <v>14</v>
      </c>
      <c r="C18" s="5">
        <v>40496</v>
      </c>
      <c r="D18" s="6">
        <v>0.7243055555555555</v>
      </c>
      <c r="E18" s="5"/>
      <c r="F18" s="6"/>
      <c r="G18" s="15" t="str">
        <f t="shared" si="0"/>
        <v>РЕМОНТ</v>
      </c>
      <c r="H18" s="15" t="str">
        <f>IF(COUNT(D18:E18)=1,"РЕМОНТ",E18+F18-C18-D18)</f>
        <v>РЕМОНТ</v>
      </c>
      <c r="I18" s="10">
        <f t="shared" si="1"/>
        <v>-0.7243055555555555</v>
      </c>
    </row>
    <row r="19" spans="1:9" ht="13.5">
      <c r="A19" s="4"/>
      <c r="B19" s="4" t="s">
        <v>15</v>
      </c>
      <c r="C19" s="5"/>
      <c r="D19" s="6"/>
      <c r="E19" s="5"/>
      <c r="F19" s="6"/>
      <c r="G19" s="15">
        <f t="shared" si="0"/>
        <v>0</v>
      </c>
      <c r="H19" s="15">
        <f>IF(COUNT(D19:E19)=1,"РЕМОНТ",E19+F19-C19-D19)</f>
        <v>0</v>
      </c>
      <c r="I19" s="10">
        <f t="shared" si="1"/>
        <v>0</v>
      </c>
    </row>
    <row r="20" spans="1:9" ht="13.5">
      <c r="A20" s="4"/>
      <c r="B20" s="4" t="s">
        <v>16</v>
      </c>
      <c r="C20" s="5"/>
      <c r="D20" s="6"/>
      <c r="E20" s="5"/>
      <c r="F20" s="6"/>
      <c r="G20" s="15">
        <f t="shared" si="0"/>
        <v>0</v>
      </c>
      <c r="H20" s="15">
        <f>IF(COUNT(D20:E20)=1,"РЕМОНТ",E20+F20-C20-D20)</f>
        <v>0</v>
      </c>
      <c r="I20" s="10">
        <f t="shared" si="1"/>
        <v>0</v>
      </c>
    </row>
    <row r="21" spans="1:9" ht="13.5">
      <c r="A21" s="4"/>
      <c r="B21" s="4" t="s">
        <v>17</v>
      </c>
      <c r="C21" s="5"/>
      <c r="D21" s="6"/>
      <c r="E21" s="5"/>
      <c r="F21" s="6"/>
      <c r="G21" s="15">
        <f t="shared" si="0"/>
        <v>0</v>
      </c>
      <c r="H21" s="15">
        <f>IF(COUNT(D21:E21)=1,"РЕМОНТ",E21+F21-C21-D21)</f>
        <v>0</v>
      </c>
      <c r="I21" s="10">
        <f t="shared" si="1"/>
        <v>0</v>
      </c>
    </row>
    <row r="22" spans="1:9" ht="13.5">
      <c r="A22" s="4"/>
      <c r="B22" s="4" t="s">
        <v>18</v>
      </c>
      <c r="C22" s="5"/>
      <c r="D22" s="6"/>
      <c r="E22" s="5"/>
      <c r="F22" s="6"/>
      <c r="G22" s="15">
        <f t="shared" si="0"/>
        <v>0</v>
      </c>
      <c r="H22" s="15">
        <f>IF(COUNT(D22:E22)=1,"РЕМОНТ",E22+F22-C22-D22)</f>
        <v>0</v>
      </c>
      <c r="I22" s="10">
        <f t="shared" si="1"/>
        <v>0</v>
      </c>
    </row>
    <row r="23" spans="1:9" ht="13.5">
      <c r="A23" s="4"/>
      <c r="B23" s="4" t="s">
        <v>19</v>
      </c>
      <c r="C23" s="5"/>
      <c r="D23" s="6"/>
      <c r="E23" s="5"/>
      <c r="F23" s="6"/>
      <c r="G23" s="15">
        <f t="shared" si="0"/>
        <v>0</v>
      </c>
      <c r="H23" s="15">
        <f>IF(COUNT(D23:E23)=1,"РЕМОНТ",E23+F23-C23-D23)</f>
        <v>0</v>
      </c>
      <c r="I23" s="10">
        <f t="shared" si="1"/>
        <v>0</v>
      </c>
    </row>
  </sheetData>
  <sheetProtection/>
  <mergeCells count="2">
    <mergeCell ref="B10:H10"/>
    <mergeCell ref="C11:F11"/>
  </mergeCells>
  <conditionalFormatting sqref="G14:I23">
    <cfRule type="expression" priority="1" dxfId="0" stopIfTrue="1">
      <formula>$L14="РЕМОНТ"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</cp:lastModifiedBy>
  <dcterms:created xsi:type="dcterms:W3CDTF">1996-10-08T23:32:33Z</dcterms:created>
  <dcterms:modified xsi:type="dcterms:W3CDTF">2010-12-22T12:44:36Z</dcterms:modified>
  <cp:category/>
  <cp:version/>
  <cp:contentType/>
  <cp:contentStatus/>
</cp:coreProperties>
</file>