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9200" windowHeight="12210" activeTab="0"/>
  </bookViews>
  <sheets>
    <sheet name="Лист3" sheetId="1" r:id="rId1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<sst xmlns="http://schemas.openxmlformats.org/spreadsheetml/2006/main" count="52" uniqueCount="29">
  <si>
    <t>марка1</t>
  </si>
  <si>
    <t>марка2</t>
  </si>
  <si>
    <t>марка3</t>
  </si>
  <si>
    <t>марка4</t>
  </si>
  <si>
    <t>марка5</t>
  </si>
  <si>
    <t>янв</t>
  </si>
  <si>
    <t>фев</t>
  </si>
  <si>
    <t>мар</t>
  </si>
  <si>
    <t>апр</t>
  </si>
  <si>
    <t>май</t>
  </si>
  <si>
    <t>июн</t>
  </si>
  <si>
    <t>июл</t>
  </si>
  <si>
    <t>авг</t>
  </si>
  <si>
    <t>сен</t>
  </si>
  <si>
    <t>окт</t>
  </si>
  <si>
    <t>ноя</t>
  </si>
  <si>
    <t>дек</t>
  </si>
  <si>
    <t>номер в рейтинге</t>
  </si>
  <si>
    <t>сумма по нименованию</t>
  </si>
  <si>
    <t>№</t>
  </si>
  <si>
    <t>наименование</t>
  </si>
  <si>
    <t>Рейтинг</t>
  </si>
  <si>
    <t>марка6</t>
  </si>
  <si>
    <t>марка7</t>
  </si>
  <si>
    <t>марка8</t>
  </si>
  <si>
    <t>марка9</t>
  </si>
  <si>
    <t>марка10</t>
  </si>
  <si>
    <t>марка11</t>
  </si>
  <si>
    <t>Вопрос: как сделать тоже самое для 11 наименований?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</si>
</sst>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4">
    <font>
      <sz val="10"/>
      <name val="Arial"/>
      <family val="0"/>
    </font>
    <font>
      <b/>
      <sz val="10"/>
      <name val="Courier New"/>
      <family val="3"/>
    </font>
    <font>
      <sz val="10"/>
      <name val="Courier New"/>
      <family val="3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3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3" fillId="2" borderId="0" xfId="0" applyFont="1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3"/>
  <sheetViews>
    <sheetView tabSelected="1" workbookViewId="0" topLeftCell="A1">
      <selection activeCell="B15" sqref="B15"/>
    </sheetView>
  </sheetViews>
  <sheetFormatPr defaultColWidth="9.140625" defaultRowHeight="12.75"/>
  <cols>
    <col min="2" max="2" width="13.140625" style="0" customWidth="1"/>
    <col min="7" max="7" width="19.57421875" style="0" customWidth="1"/>
    <col min="9" max="9" width="13.28125" style="0" customWidth="1"/>
    <col min="14" max="15" width="20.8515625" style="0" customWidth="1"/>
  </cols>
  <sheetData>
    <row r="1" spans="1:2" ht="12.75">
      <c r="A1" s="11" t="s">
        <v>21</v>
      </c>
      <c r="B1" s="11"/>
    </row>
    <row r="2" spans="1:2" ht="12.75">
      <c r="A2" t="s">
        <v>19</v>
      </c>
      <c r="B2" t="s">
        <v>20</v>
      </c>
    </row>
    <row r="3" spans="1:2" ht="12.75">
      <c r="A3">
        <v>1</v>
      </c>
      <c r="B3" t="str">
        <f>IF(G25=1,A25,IF(G26=1,A26,IF(G27=1,A27,IF(G28=1,A28,IF(G29=1,A29)))))</f>
        <v>марка1</v>
      </c>
    </row>
    <row r="4" spans="1:2" ht="12.75">
      <c r="A4">
        <v>2</v>
      </c>
      <c r="B4" t="str">
        <f>IF(AND(B3&lt;&gt;A25,G25&lt;=2),A25,IF(AND(B3&lt;&gt;A26,G26&lt;=2),A26,IF(AND(B3&lt;&gt;A27,G27&lt;=2),A27,IF(AND(B3&lt;&gt;A28,G28&lt;=2),A28,IF(AND(B3&lt;&gt;A29,G29&lt;=2),A29)))))</f>
        <v>марка5</v>
      </c>
    </row>
    <row r="5" spans="1:2" ht="12.75">
      <c r="A5">
        <v>3</v>
      </c>
      <c r="B5" t="str">
        <f>IF(AND(B3&lt;&gt;A25,B4&lt;&gt;A25,G25&lt;=3),A25,IF(AND(B3&lt;&gt;A26,B4&lt;&gt;A26,G26&lt;=3),A26,IF(AND(B3&lt;&gt;A27,B4&lt;&gt;A27,G27&lt;=3),A27,IF(AND(B3&lt;&gt;A28,B4&lt;&gt;A28,G28&lt;=3),A28,IF(AND(B3&lt;&gt;A29,B4&lt;&gt;A29,G29&lt;=3),A29)))))</f>
        <v>марка3</v>
      </c>
    </row>
    <row r="6" spans="1:2" ht="12.75">
      <c r="A6">
        <v>4</v>
      </c>
      <c r="B6" t="str">
        <f>IF(AND(B3&lt;&gt;A25,B4&lt;&gt;A25,B5&lt;&gt;A25,G25&lt;=4),A25,IF(AND(B3&lt;&gt;A26,B4&lt;&gt;A26,B5&lt;&gt;A26,G26&lt;=4),A26,IF(AND(B3&lt;&gt;A27,B4&lt;&gt;A27,B5&lt;&gt;A27,G27&lt;=4),A27,IF(AND(B3&lt;&gt;A28,B4&lt;&gt;A28,B5&lt;&gt;A28,G28&lt;=4),A28,IF(AND(B3&lt;&gt;A29,B4&lt;&gt;A29,B5&lt;&gt;A29,G29&lt;=4),A29)))))</f>
        <v>марка4</v>
      </c>
    </row>
    <row r="7" spans="1:2" ht="12.75">
      <c r="A7">
        <v>5</v>
      </c>
      <c r="B7" t="str">
        <f>IF(AND(B3&lt;&gt;A25,B4&lt;&gt;A25,B5&lt;&gt;A25,B6&lt;&gt;A25,G25&lt;=5),A25,IF(AND(B3&lt;&gt;A26,B4&lt;&gt;A26,B5&lt;&gt;A26,B6&lt;&gt;A26,G26&lt;=5),A26,IF(AND(B3&lt;&gt;A27,B4&lt;&gt;A27,B5&lt;&gt;A27,B6&lt;&gt;A27,G27&lt;=5),A27,IF(AND(B3&lt;&gt;A28,B4&lt;&gt;A28,B5&lt;&gt;A28,B6&lt;&gt;A28,G28&lt;=5),A28,IF(AND(B3&lt;&gt;A29,B4&lt;&gt;A29,B5&lt;&gt;A29,B6&lt;&gt;A29,G29&lt;=5),A29)))))</f>
        <v>марка2</v>
      </c>
    </row>
    <row r="10" spans="1:2" ht="12.75">
      <c r="A10">
        <v>1</v>
      </c>
      <c r="B10" t="str">
        <f>VLOOKUP(LARGE($N$43:$N$53,A10),$N$43:$O$53,2,0)</f>
        <v>марка11</v>
      </c>
    </row>
    <row r="11" spans="1:2" ht="12.75">
      <c r="A11" s="7">
        <v>2</v>
      </c>
      <c r="B11" t="str">
        <f aca="true" t="shared" si="0" ref="B11:B20">VLOOKUP(LARGE($N$43:$N$53,A11),$N$43:$O$53,2,0)</f>
        <v>марка10</v>
      </c>
    </row>
    <row r="12" spans="1:2" ht="12.75">
      <c r="A12" s="7">
        <v>3</v>
      </c>
      <c r="B12" t="str">
        <f t="shared" si="0"/>
        <v>марка9</v>
      </c>
    </row>
    <row r="13" spans="1:2" ht="12.75">
      <c r="A13" s="7">
        <v>4</v>
      </c>
      <c r="B13" t="str">
        <f t="shared" si="0"/>
        <v>марка8</v>
      </c>
    </row>
    <row r="14" spans="1:2" ht="12.75">
      <c r="A14">
        <v>5</v>
      </c>
      <c r="B14" t="str">
        <f t="shared" si="0"/>
        <v>марка1</v>
      </c>
    </row>
    <row r="15" spans="1:2" ht="12.75">
      <c r="A15" s="7">
        <v>6</v>
      </c>
      <c r="B15" t="str">
        <f t="shared" si="0"/>
        <v>марка7</v>
      </c>
    </row>
    <row r="16" spans="1:2" ht="12.75">
      <c r="A16" s="7">
        <v>7</v>
      </c>
      <c r="B16" t="str">
        <f t="shared" si="0"/>
        <v>марка5</v>
      </c>
    </row>
    <row r="17" spans="1:2" ht="12.75">
      <c r="A17" s="7">
        <v>8</v>
      </c>
      <c r="B17" t="str">
        <f t="shared" si="0"/>
        <v>марка6</v>
      </c>
    </row>
    <row r="18" spans="1:2" ht="12.75">
      <c r="A18">
        <v>9</v>
      </c>
      <c r="B18" t="str">
        <f t="shared" si="0"/>
        <v>марка3</v>
      </c>
    </row>
    <row r="19" spans="1:2" ht="12.75">
      <c r="A19" s="7">
        <v>10</v>
      </c>
      <c r="B19" t="str">
        <f t="shared" si="0"/>
        <v>марка4</v>
      </c>
    </row>
    <row r="20" spans="1:2" ht="12.75">
      <c r="A20" s="7">
        <v>11</v>
      </c>
      <c r="B20" t="str">
        <f t="shared" si="0"/>
        <v>марка2</v>
      </c>
    </row>
    <row r="24" spans="1:8" ht="13.5">
      <c r="A24" s="10"/>
      <c r="B24" s="10"/>
      <c r="C24" s="10"/>
      <c r="D24" s="10"/>
      <c r="E24" s="10"/>
      <c r="F24" s="10"/>
      <c r="G24" s="4" t="s">
        <v>17</v>
      </c>
      <c r="H24" s="4"/>
    </row>
    <row r="25" spans="1:7" ht="13.5">
      <c r="A25" s="1" t="s">
        <v>0</v>
      </c>
      <c r="B25" s="2">
        <f>N32</f>
        <v>166</v>
      </c>
      <c r="C25" s="2">
        <f>IF(B25&lt;B26,1,0)</f>
        <v>0</v>
      </c>
      <c r="D25" s="2">
        <f>IF(B25&lt;B27,1,0)</f>
        <v>0</v>
      </c>
      <c r="E25" s="2">
        <f>IF(B25&lt;B28,1,0)</f>
        <v>0</v>
      </c>
      <c r="F25" s="2">
        <f>IF(B25&lt;B29,1,0)</f>
        <v>0</v>
      </c>
      <c r="G25" s="2">
        <f>SUM(C25:F25)+1</f>
        <v>1</v>
      </c>
    </row>
    <row r="26" spans="1:7" ht="13.5">
      <c r="A26" s="1" t="s">
        <v>1</v>
      </c>
      <c r="B26" s="2">
        <f>N33</f>
        <v>62</v>
      </c>
      <c r="C26" s="2">
        <f>IF(B26&lt;B27,1,0)</f>
        <v>1</v>
      </c>
      <c r="D26" s="2">
        <f>IF(B26&lt;B28,1,0)</f>
        <v>1</v>
      </c>
      <c r="E26" s="2">
        <f>IF(B26&lt;B29,1,0)</f>
        <v>1</v>
      </c>
      <c r="F26" s="2">
        <f>IF(B26&lt;B25,1,0)</f>
        <v>1</v>
      </c>
      <c r="G26" s="2">
        <f>SUM(C26:F26)+1</f>
        <v>5</v>
      </c>
    </row>
    <row r="27" spans="1:7" ht="13.5">
      <c r="A27" s="1" t="s">
        <v>2</v>
      </c>
      <c r="B27" s="2">
        <f>N34</f>
        <v>135</v>
      </c>
      <c r="C27" s="2">
        <f>IF(B27&lt;B28,1,0)</f>
        <v>0</v>
      </c>
      <c r="D27" s="2">
        <f>IF(B27&lt;B29,1,0)</f>
        <v>1</v>
      </c>
      <c r="E27" s="2">
        <f>IF(B27&lt;B25,1,0)</f>
        <v>1</v>
      </c>
      <c r="F27" s="2">
        <f>IF(B27&lt;B26,1,0)</f>
        <v>0</v>
      </c>
      <c r="G27" s="2">
        <f>SUM(C27:F27)+1</f>
        <v>3</v>
      </c>
    </row>
    <row r="28" spans="1:7" ht="13.5">
      <c r="A28" s="1" t="s">
        <v>3</v>
      </c>
      <c r="B28" s="2">
        <f>N35</f>
        <v>126</v>
      </c>
      <c r="C28" s="2">
        <f>IF(B28&lt;B29,1,0)</f>
        <v>1</v>
      </c>
      <c r="D28" s="2">
        <f>IF(B28&lt;B25,1,0)</f>
        <v>1</v>
      </c>
      <c r="E28" s="2">
        <f>IF(B28&lt;B26,1,0)</f>
        <v>0</v>
      </c>
      <c r="F28" s="2">
        <f>IF(B28&lt;B27,1,0)</f>
        <v>1</v>
      </c>
      <c r="G28" s="2">
        <f>SUM(C28:F28)+1</f>
        <v>4</v>
      </c>
    </row>
    <row r="29" spans="1:7" ht="13.5">
      <c r="A29" s="1" t="s">
        <v>4</v>
      </c>
      <c r="B29" s="2">
        <f>N36</f>
        <v>160</v>
      </c>
      <c r="C29" s="2">
        <f>IF(B29&lt;B25,1,0)</f>
        <v>1</v>
      </c>
      <c r="D29" s="2">
        <f>IF(B29&lt;B26,1,0)</f>
        <v>0</v>
      </c>
      <c r="E29" s="2">
        <f>IF(B29&lt;B27,1,0)</f>
        <v>0</v>
      </c>
      <c r="F29" s="2">
        <f>IF(B29&lt;B28,1,0)</f>
        <v>0</v>
      </c>
      <c r="G29" s="2">
        <f>SUM(C29:F29)+1</f>
        <v>2</v>
      </c>
    </row>
    <row r="31" spans="2:14" ht="12.75">
      <c r="B31" t="s">
        <v>5</v>
      </c>
      <c r="C31" t="s">
        <v>6</v>
      </c>
      <c r="D31" t="s">
        <v>7</v>
      </c>
      <c r="E31" t="s">
        <v>8</v>
      </c>
      <c r="F31" t="s">
        <v>9</v>
      </c>
      <c r="G31" t="s">
        <v>10</v>
      </c>
      <c r="H31" t="s">
        <v>11</v>
      </c>
      <c r="I31" t="s">
        <v>12</v>
      </c>
      <c r="J31" t="s">
        <v>13</v>
      </c>
      <c r="K31" t="s">
        <v>14</v>
      </c>
      <c r="L31" t="s">
        <v>15</v>
      </c>
      <c r="M31" t="s">
        <v>16</v>
      </c>
      <c r="N31" t="s">
        <v>18</v>
      </c>
    </row>
    <row r="32" spans="1:15" ht="13.5">
      <c r="A32" s="1" t="s">
        <v>0</v>
      </c>
      <c r="B32">
        <v>3</v>
      </c>
      <c r="C32">
        <v>7</v>
      </c>
      <c r="D32">
        <v>9</v>
      </c>
      <c r="E32">
        <v>13</v>
      </c>
      <c r="F32">
        <v>19</v>
      </c>
      <c r="G32">
        <v>3</v>
      </c>
      <c r="H32">
        <v>2</v>
      </c>
      <c r="I32" s="3">
        <v>15</v>
      </c>
      <c r="J32">
        <v>17</v>
      </c>
      <c r="K32">
        <v>22</v>
      </c>
      <c r="L32">
        <v>33</v>
      </c>
      <c r="M32">
        <v>23</v>
      </c>
      <c r="N32" s="5">
        <f>SUM(B32:M32)</f>
        <v>166</v>
      </c>
      <c r="O32" s="5"/>
    </row>
    <row r="33" spans="1:15" ht="13.5">
      <c r="A33" s="1" t="s">
        <v>1</v>
      </c>
      <c r="B33">
        <v>5</v>
      </c>
      <c r="C33">
        <v>6</v>
      </c>
      <c r="D33">
        <v>1</v>
      </c>
      <c r="E33">
        <v>2</v>
      </c>
      <c r="F33">
        <v>8</v>
      </c>
      <c r="G33">
        <v>9</v>
      </c>
      <c r="H33">
        <v>2</v>
      </c>
      <c r="I33" s="3">
        <v>3</v>
      </c>
      <c r="J33">
        <v>8</v>
      </c>
      <c r="K33">
        <v>9</v>
      </c>
      <c r="L33">
        <v>1</v>
      </c>
      <c r="M33">
        <v>8</v>
      </c>
      <c r="N33" s="5">
        <f>SUM(B33:M33)</f>
        <v>62</v>
      </c>
      <c r="O33" s="5"/>
    </row>
    <row r="34" spans="1:15" ht="13.5">
      <c r="A34" s="1" t="s">
        <v>2</v>
      </c>
      <c r="B34">
        <v>15</v>
      </c>
      <c r="C34">
        <v>12</v>
      </c>
      <c r="D34">
        <v>11</v>
      </c>
      <c r="E34">
        <v>2</v>
      </c>
      <c r="F34">
        <v>3</v>
      </c>
      <c r="G34">
        <v>1</v>
      </c>
      <c r="H34">
        <v>3</v>
      </c>
      <c r="I34" s="3">
        <v>0</v>
      </c>
      <c r="J34">
        <v>1</v>
      </c>
      <c r="K34">
        <v>14</v>
      </c>
      <c r="L34">
        <v>41</v>
      </c>
      <c r="M34">
        <v>32</v>
      </c>
      <c r="N34" s="5">
        <f>SUM(B34:M34)</f>
        <v>135</v>
      </c>
      <c r="O34" s="5"/>
    </row>
    <row r="35" spans="1:15" ht="13.5">
      <c r="A35" s="1" t="s">
        <v>3</v>
      </c>
      <c r="B35">
        <v>1</v>
      </c>
      <c r="C35">
        <v>2</v>
      </c>
      <c r="D35">
        <v>9</v>
      </c>
      <c r="E35">
        <v>2</v>
      </c>
      <c r="F35">
        <v>3</v>
      </c>
      <c r="G35">
        <v>4</v>
      </c>
      <c r="H35">
        <v>2</v>
      </c>
      <c r="I35" s="3">
        <v>23</v>
      </c>
      <c r="J35">
        <v>22</v>
      </c>
      <c r="K35">
        <v>2</v>
      </c>
      <c r="L35">
        <v>33</v>
      </c>
      <c r="M35">
        <v>23</v>
      </c>
      <c r="N35" s="5">
        <f>SUM(B35:M35)</f>
        <v>126</v>
      </c>
      <c r="O35" s="5"/>
    </row>
    <row r="36" spans="1:15" ht="13.5">
      <c r="A36" s="1" t="s">
        <v>4</v>
      </c>
      <c r="B36">
        <v>41</v>
      </c>
      <c r="C36">
        <v>3</v>
      </c>
      <c r="D36">
        <v>23</v>
      </c>
      <c r="E36">
        <v>12</v>
      </c>
      <c r="F36">
        <v>32</v>
      </c>
      <c r="G36">
        <v>21</v>
      </c>
      <c r="H36">
        <v>1</v>
      </c>
      <c r="I36" s="3">
        <v>3</v>
      </c>
      <c r="J36">
        <v>4</v>
      </c>
      <c r="K36">
        <v>5</v>
      </c>
      <c r="L36">
        <v>7</v>
      </c>
      <c r="M36">
        <v>8</v>
      </c>
      <c r="N36" s="5">
        <f>SUM(B36:M36)</f>
        <v>160</v>
      </c>
      <c r="O36" s="5"/>
    </row>
    <row r="38" spans="1:15" ht="13.5" thickBo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12"/>
    </row>
    <row r="40" ht="12.75">
      <c r="A40" t="s">
        <v>28</v>
      </c>
    </row>
    <row r="42" spans="2:14" ht="12.75">
      <c r="B42" t="s">
        <v>5</v>
      </c>
      <c r="C42" t="s">
        <v>6</v>
      </c>
      <c r="D42" t="s">
        <v>7</v>
      </c>
      <c r="E42" t="s">
        <v>8</v>
      </c>
      <c r="F42" t="s">
        <v>9</v>
      </c>
      <c r="G42" t="s">
        <v>10</v>
      </c>
      <c r="H42" t="s">
        <v>11</v>
      </c>
      <c r="I42" t="s">
        <v>12</v>
      </c>
      <c r="J42" t="s">
        <v>13</v>
      </c>
      <c r="K42" t="s">
        <v>14</v>
      </c>
      <c r="L42" t="s">
        <v>15</v>
      </c>
      <c r="M42" t="s">
        <v>16</v>
      </c>
      <c r="N42" t="s">
        <v>18</v>
      </c>
    </row>
    <row r="43" spans="1:15" ht="13.5">
      <c r="A43" s="1" t="s">
        <v>0</v>
      </c>
      <c r="B43">
        <v>3</v>
      </c>
      <c r="C43" s="7">
        <v>7</v>
      </c>
      <c r="D43" s="7">
        <v>9</v>
      </c>
      <c r="E43" s="7">
        <v>13</v>
      </c>
      <c r="F43" s="7">
        <v>19</v>
      </c>
      <c r="G43" s="7">
        <v>3</v>
      </c>
      <c r="H43" s="7">
        <v>2</v>
      </c>
      <c r="I43" s="8">
        <v>15</v>
      </c>
      <c r="J43" s="7">
        <v>17</v>
      </c>
      <c r="K43" s="7">
        <v>22</v>
      </c>
      <c r="L43" s="7">
        <v>33</v>
      </c>
      <c r="M43" s="7">
        <v>23</v>
      </c>
      <c r="N43" s="5">
        <f>SUM(B43:M43)</f>
        <v>166</v>
      </c>
      <c r="O43" s="13" t="str">
        <f>A43</f>
        <v>марка1</v>
      </c>
    </row>
    <row r="44" spans="1:17" ht="13.5">
      <c r="A44" s="1" t="s">
        <v>1</v>
      </c>
      <c r="B44">
        <v>5</v>
      </c>
      <c r="C44" s="7">
        <v>6</v>
      </c>
      <c r="D44" s="7">
        <v>1</v>
      </c>
      <c r="E44" s="7">
        <v>2</v>
      </c>
      <c r="F44" s="7">
        <v>8</v>
      </c>
      <c r="G44" s="7">
        <v>9</v>
      </c>
      <c r="H44" s="7">
        <v>2</v>
      </c>
      <c r="I44" s="8">
        <v>3</v>
      </c>
      <c r="J44" s="7">
        <v>8</v>
      </c>
      <c r="K44" s="7">
        <v>9</v>
      </c>
      <c r="L44" s="7">
        <v>1</v>
      </c>
      <c r="M44" s="7">
        <v>8</v>
      </c>
      <c r="N44" s="5">
        <f>SUM(B44:M44)</f>
        <v>62</v>
      </c>
      <c r="O44" s="13" t="str">
        <f aca="true" t="shared" si="1" ref="O44:O53">A44</f>
        <v>марка2</v>
      </c>
      <c r="Q44" s="7"/>
    </row>
    <row r="45" spans="1:17" ht="13.5">
      <c r="A45" s="1" t="s">
        <v>2</v>
      </c>
      <c r="B45">
        <v>15</v>
      </c>
      <c r="C45" s="7">
        <v>12</v>
      </c>
      <c r="D45" s="7">
        <v>11</v>
      </c>
      <c r="E45" s="7">
        <v>2</v>
      </c>
      <c r="F45" s="7">
        <v>3</v>
      </c>
      <c r="G45" s="7">
        <v>1</v>
      </c>
      <c r="H45" s="7">
        <v>3</v>
      </c>
      <c r="I45" s="8">
        <v>0</v>
      </c>
      <c r="J45" s="7">
        <v>1</v>
      </c>
      <c r="K45" s="7">
        <v>14</v>
      </c>
      <c r="L45" s="7">
        <v>41</v>
      </c>
      <c r="M45" s="7">
        <v>32</v>
      </c>
      <c r="N45" s="5">
        <f>SUM(B45:M45)</f>
        <v>135</v>
      </c>
      <c r="O45" s="13" t="str">
        <f t="shared" si="1"/>
        <v>марка3</v>
      </c>
      <c r="Q45" s="7"/>
    </row>
    <row r="46" spans="1:17" ht="13.5">
      <c r="A46" s="1" t="s">
        <v>3</v>
      </c>
      <c r="B46">
        <v>1</v>
      </c>
      <c r="C46" s="7">
        <v>2</v>
      </c>
      <c r="D46" s="7">
        <v>9</v>
      </c>
      <c r="E46" s="7">
        <v>2</v>
      </c>
      <c r="F46" s="7">
        <v>3</v>
      </c>
      <c r="G46" s="7">
        <v>4</v>
      </c>
      <c r="H46" s="7">
        <v>2</v>
      </c>
      <c r="I46" s="8">
        <v>23</v>
      </c>
      <c r="J46" s="7">
        <v>22</v>
      </c>
      <c r="K46" s="7">
        <v>2</v>
      </c>
      <c r="L46" s="7">
        <v>33</v>
      </c>
      <c r="M46" s="7">
        <v>23</v>
      </c>
      <c r="N46" s="5">
        <f>SUM(B46:M46)</f>
        <v>126</v>
      </c>
      <c r="O46" s="13" t="str">
        <f t="shared" si="1"/>
        <v>марка4</v>
      </c>
      <c r="Q46" s="7"/>
    </row>
    <row r="47" spans="1:15" ht="13.5">
      <c r="A47" s="1" t="s">
        <v>4</v>
      </c>
      <c r="B47">
        <v>41</v>
      </c>
      <c r="C47" s="7">
        <v>3</v>
      </c>
      <c r="D47" s="7">
        <v>23</v>
      </c>
      <c r="E47" s="7">
        <v>12</v>
      </c>
      <c r="F47" s="7">
        <v>32</v>
      </c>
      <c r="G47" s="7">
        <v>21</v>
      </c>
      <c r="H47" s="7">
        <v>1</v>
      </c>
      <c r="I47" s="8">
        <v>3</v>
      </c>
      <c r="J47" s="7">
        <v>4</v>
      </c>
      <c r="K47" s="7">
        <v>5</v>
      </c>
      <c r="L47" s="7">
        <v>7</v>
      </c>
      <c r="M47" s="7">
        <v>8</v>
      </c>
      <c r="N47" s="9">
        <f>SUM(B47:M47)</f>
        <v>160</v>
      </c>
      <c r="O47" s="13" t="str">
        <f t="shared" si="1"/>
        <v>марка5</v>
      </c>
    </row>
    <row r="48" spans="1:17" ht="13.5">
      <c r="A48" s="1" t="s">
        <v>22</v>
      </c>
      <c r="B48" s="7">
        <v>34</v>
      </c>
      <c r="C48" s="7">
        <v>2</v>
      </c>
      <c r="D48" s="7">
        <v>21</v>
      </c>
      <c r="E48" s="7">
        <v>5</v>
      </c>
      <c r="F48" s="7">
        <v>20</v>
      </c>
      <c r="G48" s="7">
        <v>16</v>
      </c>
      <c r="H48" s="7">
        <v>2</v>
      </c>
      <c r="I48" s="8">
        <v>7</v>
      </c>
      <c r="J48" s="7">
        <v>7</v>
      </c>
      <c r="K48" s="7">
        <v>2</v>
      </c>
      <c r="L48" s="7">
        <v>17</v>
      </c>
      <c r="M48" s="7">
        <v>14.3</v>
      </c>
      <c r="N48" s="9">
        <f aca="true" t="shared" si="2" ref="N48:N53">SUM(B48:M48)</f>
        <v>147.3</v>
      </c>
      <c r="O48" s="13" t="str">
        <f t="shared" si="1"/>
        <v>марка6</v>
      </c>
      <c r="Q48" s="7"/>
    </row>
    <row r="49" spans="1:17" ht="13.5">
      <c r="A49" s="1" t="s">
        <v>23</v>
      </c>
      <c r="B49" s="7">
        <v>41</v>
      </c>
      <c r="C49" s="7">
        <v>1</v>
      </c>
      <c r="D49" s="7">
        <v>25</v>
      </c>
      <c r="E49" s="7">
        <v>5</v>
      </c>
      <c r="F49" s="7">
        <v>21</v>
      </c>
      <c r="G49" s="7">
        <v>20</v>
      </c>
      <c r="H49" s="7">
        <v>2</v>
      </c>
      <c r="I49" s="8">
        <v>7</v>
      </c>
      <c r="J49" s="7">
        <v>6</v>
      </c>
      <c r="K49" s="7">
        <v>6</v>
      </c>
      <c r="L49" s="7">
        <v>15</v>
      </c>
      <c r="M49" s="7">
        <v>12.8</v>
      </c>
      <c r="N49" s="9">
        <f t="shared" si="2"/>
        <v>161.8</v>
      </c>
      <c r="O49" s="13" t="str">
        <f t="shared" si="1"/>
        <v>марка7</v>
      </c>
      <c r="Q49" s="7"/>
    </row>
    <row r="50" spans="1:17" ht="13.5">
      <c r="A50" s="1" t="s">
        <v>24</v>
      </c>
      <c r="B50" s="7">
        <v>49</v>
      </c>
      <c r="C50" s="7">
        <v>0</v>
      </c>
      <c r="D50" s="7">
        <v>29</v>
      </c>
      <c r="E50" s="7">
        <v>5</v>
      </c>
      <c r="F50" s="7">
        <v>24</v>
      </c>
      <c r="G50" s="7">
        <v>21</v>
      </c>
      <c r="H50" s="7">
        <v>1</v>
      </c>
      <c r="I50" s="8">
        <v>6</v>
      </c>
      <c r="J50" s="7">
        <v>4</v>
      </c>
      <c r="K50" s="7">
        <v>10</v>
      </c>
      <c r="L50" s="7">
        <v>13</v>
      </c>
      <c r="M50" s="7">
        <v>11.3</v>
      </c>
      <c r="N50" s="9">
        <f t="shared" si="2"/>
        <v>173.3</v>
      </c>
      <c r="O50" s="13" t="str">
        <f t="shared" si="1"/>
        <v>марка8</v>
      </c>
      <c r="Q50" s="7"/>
    </row>
    <row r="51" spans="1:15" ht="13.5">
      <c r="A51" s="1" t="s">
        <v>25</v>
      </c>
      <c r="B51" s="7">
        <v>56</v>
      </c>
      <c r="C51" s="7">
        <v>1</v>
      </c>
      <c r="D51" s="7">
        <v>32</v>
      </c>
      <c r="E51" s="7">
        <v>5</v>
      </c>
      <c r="F51" s="7">
        <v>25</v>
      </c>
      <c r="G51" s="7">
        <v>32</v>
      </c>
      <c r="H51" s="7">
        <v>3</v>
      </c>
      <c r="I51" s="8">
        <v>6</v>
      </c>
      <c r="J51" s="7">
        <v>3</v>
      </c>
      <c r="K51" s="7">
        <v>14</v>
      </c>
      <c r="L51" s="7">
        <v>11</v>
      </c>
      <c r="M51" s="7">
        <v>9.8</v>
      </c>
      <c r="N51" s="9">
        <f t="shared" si="2"/>
        <v>197.8</v>
      </c>
      <c r="O51" s="13" t="str">
        <f t="shared" si="1"/>
        <v>марка9</v>
      </c>
    </row>
    <row r="52" spans="1:17" ht="13.5">
      <c r="A52" s="1" t="s">
        <v>26</v>
      </c>
      <c r="B52" s="7">
        <v>63</v>
      </c>
      <c r="C52" s="7">
        <v>2</v>
      </c>
      <c r="D52" s="7">
        <v>35</v>
      </c>
      <c r="E52" s="7">
        <v>5</v>
      </c>
      <c r="F52" s="7">
        <v>28</v>
      </c>
      <c r="G52" s="7">
        <v>30</v>
      </c>
      <c r="H52" s="7">
        <v>3</v>
      </c>
      <c r="I52" s="8">
        <v>6</v>
      </c>
      <c r="J52" s="7">
        <v>2</v>
      </c>
      <c r="K52" s="7">
        <v>18</v>
      </c>
      <c r="L52" s="7">
        <v>9</v>
      </c>
      <c r="M52" s="7">
        <v>8.3</v>
      </c>
      <c r="N52" s="9">
        <f t="shared" si="2"/>
        <v>209.3</v>
      </c>
      <c r="O52" s="13" t="str">
        <f t="shared" si="1"/>
        <v>марка10</v>
      </c>
      <c r="Q52" s="7"/>
    </row>
    <row r="53" spans="1:17" ht="13.5">
      <c r="A53" s="1" t="s">
        <v>27</v>
      </c>
      <c r="B53" s="7">
        <v>70</v>
      </c>
      <c r="C53" s="7">
        <v>4</v>
      </c>
      <c r="D53" s="7">
        <v>39</v>
      </c>
      <c r="E53" s="7">
        <v>5</v>
      </c>
      <c r="F53" s="7">
        <v>30</v>
      </c>
      <c r="G53" s="7">
        <v>32</v>
      </c>
      <c r="H53" s="7">
        <v>2</v>
      </c>
      <c r="I53" s="8">
        <v>6</v>
      </c>
      <c r="J53" s="7">
        <v>1</v>
      </c>
      <c r="K53" s="7">
        <v>22</v>
      </c>
      <c r="L53" s="7">
        <v>7</v>
      </c>
      <c r="M53" s="7">
        <v>6.8</v>
      </c>
      <c r="N53" s="9">
        <f t="shared" si="2"/>
        <v>224.8</v>
      </c>
      <c r="O53" s="13" t="str">
        <f t="shared" si="1"/>
        <v>марка11</v>
      </c>
      <c r="Q53" s="7"/>
    </row>
  </sheetData>
  <mergeCells count="2">
    <mergeCell ref="A24:F24"/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Vladimir</cp:lastModifiedBy>
  <dcterms:created xsi:type="dcterms:W3CDTF">1996-10-08T23:32:33Z</dcterms:created>
  <dcterms:modified xsi:type="dcterms:W3CDTF">2009-10-05T10:22:16Z</dcterms:modified>
  <cp:category/>
  <cp:version/>
  <cp:contentType/>
  <cp:contentStatus/>
</cp:coreProperties>
</file>