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аблица 1" sheetId="1" r:id="rId1"/>
    <sheet name="таблица 2" sheetId="2" r:id="rId2"/>
    <sheet name="анализ" sheetId="3" r:id="rId3"/>
  </sheets>
  <definedNames/>
  <calcPr fullCalcOnLoad="1"/>
</workbook>
</file>

<file path=xl/sharedStrings.xml><?xml version="1.0" encoding="utf-8"?>
<sst xmlns="http://schemas.openxmlformats.org/spreadsheetml/2006/main" count="297" uniqueCount="131">
  <si>
    <t>04668</t>
  </si>
  <si>
    <t>шт</t>
  </si>
  <si>
    <t>04322</t>
  </si>
  <si>
    <t>04666</t>
  </si>
  <si>
    <t>01336</t>
  </si>
  <si>
    <t>03951</t>
  </si>
  <si>
    <t>04013</t>
  </si>
  <si>
    <t>04667</t>
  </si>
  <si>
    <t>04665</t>
  </si>
  <si>
    <t>04664</t>
  </si>
  <si>
    <t>04346</t>
  </si>
  <si>
    <t>03950</t>
  </si>
  <si>
    <t>03381</t>
  </si>
  <si>
    <t>02764</t>
  </si>
  <si>
    <t>03953</t>
  </si>
  <si>
    <t>04602</t>
  </si>
  <si>
    <t>03293</t>
  </si>
  <si>
    <t>02737</t>
  </si>
  <si>
    <t>02811</t>
  </si>
  <si>
    <t>пар</t>
  </si>
  <si>
    <t>02766</t>
  </si>
  <si>
    <t>03568</t>
  </si>
  <si>
    <t>03539</t>
  </si>
  <si>
    <t>03006</t>
  </si>
  <si>
    <t>04113</t>
  </si>
  <si>
    <t>01237</t>
  </si>
  <si>
    <t>04431</t>
  </si>
  <si>
    <t>04240</t>
  </si>
  <si>
    <t>код</t>
  </si>
  <si>
    <t>материал</t>
  </si>
  <si>
    <t>цена</t>
  </si>
  <si>
    <t>материал 1</t>
  </si>
  <si>
    <t>материал 2</t>
  </si>
  <si>
    <t>материал 3</t>
  </si>
  <si>
    <t>материал 4</t>
  </si>
  <si>
    <t>материал 5</t>
  </si>
  <si>
    <t>материал 6</t>
  </si>
  <si>
    <t>материал 7</t>
  </si>
  <si>
    <t>материал 8</t>
  </si>
  <si>
    <t>материал 9</t>
  </si>
  <si>
    <t>материал 10</t>
  </si>
  <si>
    <t>материал 11</t>
  </si>
  <si>
    <t>материал 12</t>
  </si>
  <si>
    <t>материал 13</t>
  </si>
  <si>
    <t>материал 14</t>
  </si>
  <si>
    <t>материал 15</t>
  </si>
  <si>
    <t>материал 16</t>
  </si>
  <si>
    <t>материал 17</t>
  </si>
  <si>
    <t>материал 18</t>
  </si>
  <si>
    <t>материал 19</t>
  </si>
  <si>
    <t>материал 20</t>
  </si>
  <si>
    <t>материал 21</t>
  </si>
  <si>
    <t>материал 22</t>
  </si>
  <si>
    <t>материал 23</t>
  </si>
  <si>
    <t>материал 24</t>
  </si>
  <si>
    <t>материал 25</t>
  </si>
  <si>
    <t>материал 26</t>
  </si>
  <si>
    <t>сравнение</t>
  </si>
  <si>
    <t>04241</t>
  </si>
  <si>
    <t>04242</t>
  </si>
  <si>
    <t>04243</t>
  </si>
  <si>
    <t>04244</t>
  </si>
  <si>
    <t>04245</t>
  </si>
  <si>
    <t>04246</t>
  </si>
  <si>
    <t>04247</t>
  </si>
  <si>
    <t>04248</t>
  </si>
  <si>
    <t>04249</t>
  </si>
  <si>
    <t>04250</t>
  </si>
  <si>
    <t>материал 27</t>
  </si>
  <si>
    <t>материал 28</t>
  </si>
  <si>
    <t>материал 29</t>
  </si>
  <si>
    <t>материал 30</t>
  </si>
  <si>
    <t>материал 31</t>
  </si>
  <si>
    <t>материал 32</t>
  </si>
  <si>
    <t>материал 33</t>
  </si>
  <si>
    <t>материал 34</t>
  </si>
  <si>
    <t>материал 35</t>
  </si>
  <si>
    <t>материал 36</t>
  </si>
  <si>
    <t>04251</t>
  </si>
  <si>
    <t>04252</t>
  </si>
  <si>
    <t>04253</t>
  </si>
  <si>
    <t>04254</t>
  </si>
  <si>
    <t>04255</t>
  </si>
  <si>
    <t>04256</t>
  </si>
  <si>
    <t>04257</t>
  </si>
  <si>
    <t>04258</t>
  </si>
  <si>
    <t>04259</t>
  </si>
  <si>
    <t>04260</t>
  </si>
  <si>
    <t>04261</t>
  </si>
  <si>
    <t>материал 37</t>
  </si>
  <si>
    <t>материал 38</t>
  </si>
  <si>
    <t>материал 39</t>
  </si>
  <si>
    <t>материал 40</t>
  </si>
  <si>
    <t>материал 41</t>
  </si>
  <si>
    <t>материал 42</t>
  </si>
  <si>
    <t>материал 43</t>
  </si>
  <si>
    <t>материал 44</t>
  </si>
  <si>
    <t>материал 45</t>
  </si>
  <si>
    <t>материал 46</t>
  </si>
  <si>
    <t>материал 47</t>
  </si>
  <si>
    <t>анализ</t>
  </si>
  <si>
    <t>04262</t>
  </si>
  <si>
    <t>материал 48</t>
  </si>
  <si>
    <t>04263</t>
  </si>
  <si>
    <t>материал 49</t>
  </si>
  <si>
    <t>04264</t>
  </si>
  <si>
    <t>материал 50</t>
  </si>
  <si>
    <t>04265</t>
  </si>
  <si>
    <t>материал 51</t>
  </si>
  <si>
    <t>04266</t>
  </si>
  <si>
    <t>материал 52</t>
  </si>
  <si>
    <t>04267</t>
  </si>
  <si>
    <t>материал 53</t>
  </si>
  <si>
    <t>04268</t>
  </si>
  <si>
    <t>материал 54</t>
  </si>
  <si>
    <t>04269</t>
  </si>
  <si>
    <t>материал 55</t>
  </si>
  <si>
    <t>04270</t>
  </si>
  <si>
    <t>материал 56</t>
  </si>
  <si>
    <t>04271</t>
  </si>
  <si>
    <t>материал 57</t>
  </si>
  <si>
    <t>04272</t>
  </si>
  <si>
    <t>материал 58</t>
  </si>
  <si>
    <t>04273</t>
  </si>
  <si>
    <t>материал 59</t>
  </si>
  <si>
    <r>
      <t>цена новая</t>
    </r>
    <r>
      <rPr>
        <sz val="8"/>
        <rFont val="Arial"/>
        <family val="2"/>
      </rPr>
      <t xml:space="preserve"> из таблицы 2</t>
    </r>
  </si>
  <si>
    <t>цена из таблицы 1</t>
  </si>
  <si>
    <t>вариант 1</t>
  </si>
  <si>
    <t>вариант 2</t>
  </si>
  <si>
    <t>цена новая таблица 2</t>
  </si>
  <si>
    <t>коды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</si>
</sst>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2"/>
    </font>
    <font>
      <sz val="8"/>
      <color indexed="16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4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4">
    <dxf>
      <fill>
        <patternFill>
          <bgColor rgb="FF00FF00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1">
      <selection activeCell="J19" sqref="J19"/>
    </sheetView>
  </sheetViews>
  <sheetFormatPr defaultColWidth="9.140625" defaultRowHeight="12.75"/>
  <cols>
    <col min="1" max="1" width="11.8515625" style="4" customWidth="1"/>
    <col min="2" max="2" width="20.140625" style="4" customWidth="1"/>
    <col min="3" max="3" width="7.28125" style="4" customWidth="1"/>
    <col min="4" max="4" width="11.00390625" style="0" customWidth="1"/>
  </cols>
  <sheetData>
    <row r="1" spans="1:4" ht="26.25" customHeight="1">
      <c r="A1" s="1" t="s">
        <v>28</v>
      </c>
      <c r="B1" s="1" t="s">
        <v>29</v>
      </c>
      <c r="C1" s="1"/>
      <c r="D1" s="1" t="s">
        <v>30</v>
      </c>
    </row>
    <row r="2" spans="1:4" ht="12.75">
      <c r="A2" s="3" t="s">
        <v>0</v>
      </c>
      <c r="B2" s="3" t="s">
        <v>31</v>
      </c>
      <c r="C2" s="3" t="s">
        <v>1</v>
      </c>
      <c r="D2" s="2">
        <v>350</v>
      </c>
    </row>
    <row r="3" spans="1:4" ht="12.75">
      <c r="A3" s="3" t="s">
        <v>2</v>
      </c>
      <c r="B3" s="3" t="s">
        <v>32</v>
      </c>
      <c r="C3" s="3" t="s">
        <v>1</v>
      </c>
      <c r="D3" s="2">
        <v>1136</v>
      </c>
    </row>
    <row r="4" spans="1:4" ht="12.75">
      <c r="A4" s="3" t="s">
        <v>3</v>
      </c>
      <c r="B4" s="3" t="s">
        <v>33</v>
      </c>
      <c r="C4" s="3" t="s">
        <v>1</v>
      </c>
      <c r="D4" s="2">
        <v>38</v>
      </c>
    </row>
    <row r="5" spans="1:4" ht="12.75">
      <c r="A5" s="3" t="s">
        <v>4</v>
      </c>
      <c r="B5" s="3" t="s">
        <v>34</v>
      </c>
      <c r="C5" s="3" t="s">
        <v>1</v>
      </c>
      <c r="D5" s="2">
        <v>83.2</v>
      </c>
    </row>
    <row r="6" spans="1:4" ht="12.75">
      <c r="A6" s="3" t="s">
        <v>5</v>
      </c>
      <c r="B6" s="3" t="s">
        <v>35</v>
      </c>
      <c r="C6" s="3" t="s">
        <v>1</v>
      </c>
      <c r="D6" s="2">
        <v>43.25</v>
      </c>
    </row>
    <row r="7" spans="1:4" ht="12.75">
      <c r="A7" s="3" t="s">
        <v>6</v>
      </c>
      <c r="B7" s="3" t="s">
        <v>36</v>
      </c>
      <c r="C7" s="3" t="s">
        <v>1</v>
      </c>
      <c r="D7" s="2">
        <v>36.9</v>
      </c>
    </row>
    <row r="8" spans="1:4" ht="12.75">
      <c r="A8" s="3" t="s">
        <v>7</v>
      </c>
      <c r="B8" s="3" t="s">
        <v>37</v>
      </c>
      <c r="C8" s="3" t="s">
        <v>1</v>
      </c>
      <c r="D8" s="2">
        <v>38</v>
      </c>
    </row>
    <row r="9" spans="1:4" ht="12.75">
      <c r="A9" s="3" t="s">
        <v>8</v>
      </c>
      <c r="B9" s="3" t="s">
        <v>38</v>
      </c>
      <c r="C9" s="3" t="s">
        <v>1</v>
      </c>
      <c r="D9" s="2">
        <v>130</v>
      </c>
    </row>
    <row r="10" spans="1:4" ht="12.75">
      <c r="A10" s="3" t="s">
        <v>9</v>
      </c>
      <c r="B10" s="3" t="s">
        <v>39</v>
      </c>
      <c r="C10" s="3" t="s">
        <v>1</v>
      </c>
      <c r="D10" s="2">
        <v>130</v>
      </c>
    </row>
    <row r="11" spans="1:4" ht="12.75">
      <c r="A11" s="3" t="s">
        <v>10</v>
      </c>
      <c r="B11" s="3" t="s">
        <v>40</v>
      </c>
      <c r="C11" s="3" t="s">
        <v>1</v>
      </c>
      <c r="D11" s="2">
        <v>73.34</v>
      </c>
    </row>
    <row r="12" spans="1:4" ht="12.75">
      <c r="A12" s="3" t="s">
        <v>11</v>
      </c>
      <c r="B12" s="3" t="s">
        <v>41</v>
      </c>
      <c r="C12" s="3" t="s">
        <v>1</v>
      </c>
      <c r="D12" s="2">
        <v>72</v>
      </c>
    </row>
    <row r="13" spans="1:4" ht="12.75">
      <c r="A13" s="3" t="s">
        <v>12</v>
      </c>
      <c r="B13" s="3" t="s">
        <v>42</v>
      </c>
      <c r="C13" s="3" t="s">
        <v>1</v>
      </c>
      <c r="D13" s="2">
        <v>105</v>
      </c>
    </row>
    <row r="14" spans="1:4" ht="12.75">
      <c r="A14" s="3" t="s">
        <v>13</v>
      </c>
      <c r="B14" s="3" t="s">
        <v>43</v>
      </c>
      <c r="C14" s="3" t="s">
        <v>1</v>
      </c>
      <c r="D14" s="2">
        <v>1</v>
      </c>
    </row>
    <row r="15" spans="1:4" ht="12.75">
      <c r="A15" s="3" t="s">
        <v>14</v>
      </c>
      <c r="B15" s="3" t="s">
        <v>44</v>
      </c>
      <c r="C15" s="3" t="s">
        <v>1</v>
      </c>
      <c r="D15" s="2">
        <v>1.07</v>
      </c>
    </row>
    <row r="16" spans="1:4" ht="12.75">
      <c r="A16" s="3" t="s">
        <v>15</v>
      </c>
      <c r="B16" s="3" t="s">
        <v>45</v>
      </c>
      <c r="C16" s="3" t="s">
        <v>1</v>
      </c>
      <c r="D16" s="2">
        <v>1.17</v>
      </c>
    </row>
    <row r="17" spans="1:4" ht="12.75">
      <c r="A17" s="3" t="s">
        <v>16</v>
      </c>
      <c r="B17" s="3" t="s">
        <v>46</v>
      </c>
      <c r="C17" s="3" t="s">
        <v>1</v>
      </c>
      <c r="D17" s="2">
        <v>0.74</v>
      </c>
    </row>
    <row r="18" spans="1:4" ht="12.75">
      <c r="A18" s="3" t="s">
        <v>17</v>
      </c>
      <c r="B18" s="3" t="s">
        <v>47</v>
      </c>
      <c r="C18" s="3" t="s">
        <v>1</v>
      </c>
      <c r="D18" s="2">
        <v>1.4</v>
      </c>
    </row>
    <row r="19" spans="1:4" ht="12.75">
      <c r="A19" s="3" t="s">
        <v>18</v>
      </c>
      <c r="B19" s="3" t="s">
        <v>48</v>
      </c>
      <c r="C19" s="3" t="s">
        <v>19</v>
      </c>
      <c r="D19" s="2">
        <v>358</v>
      </c>
    </row>
    <row r="20" spans="1:4" ht="12.75">
      <c r="A20" s="3" t="s">
        <v>20</v>
      </c>
      <c r="B20" s="3" t="s">
        <v>49</v>
      </c>
      <c r="C20" s="3" t="s">
        <v>1</v>
      </c>
      <c r="D20" s="2">
        <v>1</v>
      </c>
    </row>
    <row r="21" spans="1:4" ht="12.75">
      <c r="A21" s="3" t="s">
        <v>21</v>
      </c>
      <c r="B21" s="3" t="s">
        <v>50</v>
      </c>
      <c r="C21" s="3" t="s">
        <v>1</v>
      </c>
      <c r="D21" s="2">
        <v>52</v>
      </c>
    </row>
    <row r="22" spans="1:4" ht="12.75">
      <c r="A22" s="3" t="s">
        <v>22</v>
      </c>
      <c r="B22" s="3" t="s">
        <v>51</v>
      </c>
      <c r="C22" s="3" t="s">
        <v>1</v>
      </c>
      <c r="D22" s="2">
        <v>16.76</v>
      </c>
    </row>
    <row r="23" spans="1:4" ht="12.75">
      <c r="A23" s="3" t="s">
        <v>23</v>
      </c>
      <c r="B23" s="3" t="s">
        <v>52</v>
      </c>
      <c r="C23" s="3" t="s">
        <v>1</v>
      </c>
      <c r="D23" s="2">
        <v>22.49</v>
      </c>
    </row>
    <row r="24" spans="1:4" ht="12.75">
      <c r="A24" s="3" t="s">
        <v>24</v>
      </c>
      <c r="B24" s="3" t="s">
        <v>53</v>
      </c>
      <c r="C24" s="3" t="s">
        <v>1</v>
      </c>
      <c r="D24" s="2">
        <v>1</v>
      </c>
    </row>
    <row r="25" spans="1:4" ht="12.75">
      <c r="A25" s="3" t="s">
        <v>25</v>
      </c>
      <c r="B25" s="3" t="s">
        <v>54</v>
      </c>
      <c r="C25" s="3" t="s">
        <v>1</v>
      </c>
      <c r="D25" s="2">
        <v>9.74</v>
      </c>
    </row>
    <row r="26" spans="1:4" ht="12.75">
      <c r="A26" s="3" t="s">
        <v>26</v>
      </c>
      <c r="B26" s="3" t="s">
        <v>55</v>
      </c>
      <c r="C26" s="3" t="s">
        <v>1</v>
      </c>
      <c r="D26" s="2">
        <v>27.11</v>
      </c>
    </row>
    <row r="27" spans="1:4" ht="12.75">
      <c r="A27" s="3" t="s">
        <v>27</v>
      </c>
      <c r="B27" s="3" t="s">
        <v>56</v>
      </c>
      <c r="C27" s="3" t="s">
        <v>1</v>
      </c>
      <c r="D27" s="2">
        <v>0.61</v>
      </c>
    </row>
    <row r="28" spans="1:4" ht="12.75">
      <c r="A28" s="3" t="s">
        <v>58</v>
      </c>
      <c r="B28" s="3" t="s">
        <v>68</v>
      </c>
      <c r="C28" s="3" t="s">
        <v>1</v>
      </c>
      <c r="D28" s="2">
        <v>13.665</v>
      </c>
    </row>
    <row r="29" spans="1:4" ht="12.75">
      <c r="A29" s="3" t="s">
        <v>59</v>
      </c>
      <c r="B29" s="3" t="s">
        <v>69</v>
      </c>
      <c r="C29" s="3" t="s">
        <v>1</v>
      </c>
      <c r="D29" s="2">
        <v>15.285</v>
      </c>
    </row>
    <row r="30" spans="1:4" ht="12.75">
      <c r="A30" s="3" t="s">
        <v>60</v>
      </c>
      <c r="B30" s="3" t="s">
        <v>70</v>
      </c>
      <c r="C30" s="3" t="s">
        <v>1</v>
      </c>
      <c r="D30" s="2">
        <v>16.905</v>
      </c>
    </row>
    <row r="31" spans="1:4" ht="12.75">
      <c r="A31" s="3" t="s">
        <v>61</v>
      </c>
      <c r="B31" s="3" t="s">
        <v>71</v>
      </c>
      <c r="C31" s="3" t="s">
        <v>1</v>
      </c>
      <c r="D31" s="2">
        <v>18.525</v>
      </c>
    </row>
    <row r="32" spans="1:4" ht="12.75">
      <c r="A32" s="3" t="s">
        <v>62</v>
      </c>
      <c r="B32" s="3" t="s">
        <v>72</v>
      </c>
      <c r="C32" s="3" t="s">
        <v>1</v>
      </c>
      <c r="D32" s="2">
        <v>20.145</v>
      </c>
    </row>
    <row r="33" spans="1:4" ht="12.75">
      <c r="A33" s="3" t="s">
        <v>63</v>
      </c>
      <c r="B33" s="3" t="s">
        <v>73</v>
      </c>
      <c r="C33" s="3" t="s">
        <v>1</v>
      </c>
      <c r="D33" s="2">
        <v>21.765</v>
      </c>
    </row>
    <row r="34" spans="1:4" ht="12.75">
      <c r="A34" s="3" t="s">
        <v>64</v>
      </c>
      <c r="B34" s="3" t="s">
        <v>74</v>
      </c>
      <c r="C34" s="3" t="s">
        <v>1</v>
      </c>
      <c r="D34" s="2">
        <v>23.385</v>
      </c>
    </row>
    <row r="35" spans="1:4" ht="12.75">
      <c r="A35" s="3" t="s">
        <v>65</v>
      </c>
      <c r="B35" s="3" t="s">
        <v>75</v>
      </c>
      <c r="C35" s="3" t="s">
        <v>1</v>
      </c>
      <c r="D35" s="2">
        <v>25.005</v>
      </c>
    </row>
    <row r="36" spans="1:4" ht="12.75">
      <c r="A36" s="3" t="s">
        <v>66</v>
      </c>
      <c r="B36" s="3" t="s">
        <v>76</v>
      </c>
      <c r="C36" s="3" t="s">
        <v>1</v>
      </c>
      <c r="D36" s="2">
        <v>26.625</v>
      </c>
    </row>
    <row r="37" spans="1:4" ht="12.75">
      <c r="A37" s="3" t="s">
        <v>67</v>
      </c>
      <c r="B37" s="3" t="s">
        <v>77</v>
      </c>
      <c r="C37" s="3" t="s">
        <v>1</v>
      </c>
      <c r="D37" s="2">
        <v>28.245</v>
      </c>
    </row>
    <row r="38" spans="1:4" ht="12.75">
      <c r="A38" s="3" t="s">
        <v>78</v>
      </c>
      <c r="B38" s="3" t="s">
        <v>89</v>
      </c>
      <c r="C38" s="3" t="s">
        <v>1</v>
      </c>
      <c r="D38" s="2">
        <v>1.17</v>
      </c>
    </row>
    <row r="39" spans="1:4" ht="12.75">
      <c r="A39" s="3" t="s">
        <v>79</v>
      </c>
      <c r="B39" s="3" t="s">
        <v>90</v>
      </c>
      <c r="C39" s="3" t="s">
        <v>1</v>
      </c>
      <c r="D39" s="2">
        <v>0.74</v>
      </c>
    </row>
    <row r="40" spans="1:4" ht="12.75">
      <c r="A40" s="3" t="s">
        <v>80</v>
      </c>
      <c r="B40" s="3" t="s">
        <v>91</v>
      </c>
      <c r="C40" s="3" t="s">
        <v>1</v>
      </c>
      <c r="D40" s="2">
        <v>1.4</v>
      </c>
    </row>
    <row r="41" spans="1:4" ht="12.75">
      <c r="A41" s="3" t="s">
        <v>81</v>
      </c>
      <c r="B41" s="3" t="s">
        <v>92</v>
      </c>
      <c r="C41" s="3" t="s">
        <v>1</v>
      </c>
      <c r="D41" s="2">
        <v>908</v>
      </c>
    </row>
    <row r="42" spans="1:4" ht="12.75">
      <c r="A42" s="3" t="s">
        <v>82</v>
      </c>
      <c r="B42" s="3" t="s">
        <v>93</v>
      </c>
      <c r="C42" s="3" t="s">
        <v>1</v>
      </c>
      <c r="D42" s="2">
        <v>1</v>
      </c>
    </row>
    <row r="43" spans="1:4" ht="12.75">
      <c r="A43" s="3" t="s">
        <v>83</v>
      </c>
      <c r="B43" s="3" t="s">
        <v>94</v>
      </c>
      <c r="C43" s="3" t="s">
        <v>1</v>
      </c>
      <c r="D43" s="2">
        <v>52</v>
      </c>
    </row>
    <row r="44" spans="1:4" ht="12.75">
      <c r="A44" s="3" t="s">
        <v>84</v>
      </c>
      <c r="B44" s="3" t="s">
        <v>95</v>
      </c>
      <c r="C44" s="3" t="s">
        <v>1</v>
      </c>
      <c r="D44" s="2">
        <v>16.76</v>
      </c>
    </row>
    <row r="45" spans="1:4" ht="12.75">
      <c r="A45" s="3" t="s">
        <v>85</v>
      </c>
      <c r="B45" s="3" t="s">
        <v>96</v>
      </c>
      <c r="C45" s="3" t="s">
        <v>1</v>
      </c>
      <c r="D45" s="2">
        <v>22.49</v>
      </c>
    </row>
    <row r="46" spans="1:4" ht="12.75">
      <c r="A46" s="3" t="s">
        <v>86</v>
      </c>
      <c r="B46" s="3" t="s">
        <v>97</v>
      </c>
      <c r="C46" s="3" t="s">
        <v>1</v>
      </c>
      <c r="D46" s="2">
        <v>1</v>
      </c>
    </row>
    <row r="47" spans="1:4" ht="12.75">
      <c r="A47" s="3" t="s">
        <v>87</v>
      </c>
      <c r="B47" s="3" t="s">
        <v>98</v>
      </c>
      <c r="C47" s="3" t="s">
        <v>1</v>
      </c>
      <c r="D47" s="2">
        <v>9.74</v>
      </c>
    </row>
    <row r="48" spans="1:4" ht="12.75">
      <c r="A48" s="3" t="s">
        <v>88</v>
      </c>
      <c r="B48" s="3" t="s">
        <v>99</v>
      </c>
      <c r="C48" s="3" t="s">
        <v>1</v>
      </c>
      <c r="D48" s="2">
        <v>27.11</v>
      </c>
    </row>
    <row r="49" spans="1:4" ht="12.75">
      <c r="A49" s="3" t="s">
        <v>101</v>
      </c>
      <c r="B49" s="3" t="s">
        <v>102</v>
      </c>
      <c r="C49" s="3" t="s">
        <v>1</v>
      </c>
      <c r="D49" s="2">
        <v>28.11</v>
      </c>
    </row>
    <row r="50" spans="1:4" ht="12.75">
      <c r="A50" s="3" t="s">
        <v>103</v>
      </c>
      <c r="B50" s="3" t="s">
        <v>104</v>
      </c>
      <c r="C50" s="3" t="s">
        <v>1</v>
      </c>
      <c r="D50" s="2">
        <v>29.11</v>
      </c>
    </row>
    <row r="51" spans="1:4" ht="12.75">
      <c r="A51" s="3" t="s">
        <v>105</v>
      </c>
      <c r="B51" s="3" t="s">
        <v>106</v>
      </c>
      <c r="C51" s="3" t="s">
        <v>1</v>
      </c>
      <c r="D51" s="2">
        <v>30.11</v>
      </c>
    </row>
    <row r="52" spans="1:4" ht="12.75">
      <c r="A52" s="3" t="s">
        <v>107</v>
      </c>
      <c r="B52" s="3" t="s">
        <v>108</v>
      </c>
      <c r="C52" s="3" t="s">
        <v>1</v>
      </c>
      <c r="D52" s="2">
        <v>31.11</v>
      </c>
    </row>
    <row r="53" spans="1:4" ht="12.75">
      <c r="A53" s="3" t="s">
        <v>109</v>
      </c>
      <c r="B53" s="3" t="s">
        <v>110</v>
      </c>
      <c r="C53" s="3" t="s">
        <v>1</v>
      </c>
      <c r="D53" s="2">
        <v>32.11</v>
      </c>
    </row>
    <row r="54" spans="1:4" ht="12.75">
      <c r="A54" s="3" t="s">
        <v>111</v>
      </c>
      <c r="B54" s="3" t="s">
        <v>112</v>
      </c>
      <c r="C54" s="3" t="s">
        <v>1</v>
      </c>
      <c r="D54" s="2">
        <v>33.11</v>
      </c>
    </row>
    <row r="55" spans="1:4" ht="12.75">
      <c r="A55" s="3" t="s">
        <v>113</v>
      </c>
      <c r="B55" s="3" t="s">
        <v>114</v>
      </c>
      <c r="C55" s="3" t="s">
        <v>1</v>
      </c>
      <c r="D55" s="2">
        <v>34.11</v>
      </c>
    </row>
    <row r="56" spans="1:4" ht="12.75">
      <c r="A56" s="3" t="s">
        <v>115</v>
      </c>
      <c r="B56" s="3" t="s">
        <v>116</v>
      </c>
      <c r="C56" s="3" t="s">
        <v>1</v>
      </c>
      <c r="D56" s="2">
        <v>35.11</v>
      </c>
    </row>
    <row r="57" spans="1:4" ht="12.75">
      <c r="A57" s="3" t="s">
        <v>117</v>
      </c>
      <c r="B57" s="3" t="s">
        <v>118</v>
      </c>
      <c r="C57" s="3" t="s">
        <v>1</v>
      </c>
      <c r="D57" s="2">
        <v>36.11</v>
      </c>
    </row>
    <row r="58" spans="1:4" ht="12.75">
      <c r="A58" s="3" t="s">
        <v>119</v>
      </c>
      <c r="B58" s="3" t="s">
        <v>120</v>
      </c>
      <c r="C58" s="3" t="s">
        <v>1</v>
      </c>
      <c r="D58" s="2">
        <v>37.11</v>
      </c>
    </row>
    <row r="59" spans="1:4" ht="12.75">
      <c r="A59" s="3" t="s">
        <v>121</v>
      </c>
      <c r="B59" s="3" t="s">
        <v>122</v>
      </c>
      <c r="C59" s="3" t="s">
        <v>1</v>
      </c>
      <c r="D59" s="2">
        <v>38.11</v>
      </c>
    </row>
    <row r="60" spans="1:4" ht="12.75">
      <c r="A60" s="3" t="s">
        <v>123</v>
      </c>
      <c r="B60" s="3" t="s">
        <v>124</v>
      </c>
      <c r="C60" s="3" t="s">
        <v>1</v>
      </c>
      <c r="D60" s="2">
        <v>39.11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A26" sqref="A26"/>
    </sheetView>
  </sheetViews>
  <sheetFormatPr defaultColWidth="9.140625" defaultRowHeight="12.75"/>
  <cols>
    <col min="1" max="1" width="9.140625" style="4" customWidth="1"/>
    <col min="2" max="2" width="16.140625" style="4" customWidth="1"/>
    <col min="3" max="3" width="10.00390625" style="4" customWidth="1"/>
    <col min="4" max="4" width="14.28125" style="0" customWidth="1"/>
    <col min="5" max="5" width="12.140625" style="0" customWidth="1"/>
    <col min="6" max="6" width="17.57421875" style="0" customWidth="1"/>
    <col min="7" max="7" width="9.421875" style="0" customWidth="1"/>
    <col min="8" max="8" width="40.57421875" style="0" customWidth="1"/>
  </cols>
  <sheetData>
    <row r="1" spans="1:8" ht="32.25" customHeight="1" thickBot="1" thickTop="1">
      <c r="A1" s="1" t="s">
        <v>28</v>
      </c>
      <c r="B1" s="1" t="s">
        <v>29</v>
      </c>
      <c r="C1" s="1"/>
      <c r="D1" s="5" t="s">
        <v>129</v>
      </c>
      <c r="E1" s="5" t="s">
        <v>126</v>
      </c>
      <c r="F1" s="1" t="s">
        <v>57</v>
      </c>
      <c r="H1" s="13" t="s">
        <v>127</v>
      </c>
    </row>
    <row r="2" spans="1:7" ht="13.5" thickTop="1">
      <c r="A2" s="3" t="s">
        <v>0</v>
      </c>
      <c r="B2" s="3" t="s">
        <v>31</v>
      </c>
      <c r="C2" s="3" t="s">
        <v>1</v>
      </c>
      <c r="D2" s="3">
        <v>351</v>
      </c>
      <c r="E2" s="14">
        <f>INDEX('таблица 1'!D$2:D$6000,MATCH(A2,'таблица 1'!A$2:A$6000,0))</f>
        <v>350</v>
      </c>
      <c r="F2" s="3" t="str">
        <f>IF(D2=E2,"не изменилась","изменилась")</f>
        <v>изменилась</v>
      </c>
      <c r="G2" s="2"/>
    </row>
    <row r="3" spans="1:6" ht="12.75">
      <c r="A3" s="3" t="s">
        <v>2</v>
      </c>
      <c r="B3" s="3" t="s">
        <v>32</v>
      </c>
      <c r="C3" s="3" t="s">
        <v>1</v>
      </c>
      <c r="D3" s="3">
        <v>1136</v>
      </c>
      <c r="E3" s="14">
        <f>INDEX('таблица 1'!D$2:D$6000,MATCH(A3,'таблица 1'!A$2:A$6000,0))</f>
        <v>1136</v>
      </c>
      <c r="F3" s="3" t="str">
        <f aca="true" t="shared" si="0" ref="F3:F34">IF(D3=E3,"не изменилась","изменилась")</f>
        <v>не изменилась</v>
      </c>
    </row>
    <row r="4" spans="1:6" ht="12.75">
      <c r="A4" s="3" t="s">
        <v>3</v>
      </c>
      <c r="B4" s="3" t="s">
        <v>33</v>
      </c>
      <c r="C4" s="3" t="s">
        <v>1</v>
      </c>
      <c r="D4" s="3">
        <v>38</v>
      </c>
      <c r="E4" s="14">
        <f>INDEX('таблица 1'!D$2:D$6000,MATCH(A4,'таблица 1'!A$2:A$6000,0))</f>
        <v>38</v>
      </c>
      <c r="F4" s="3" t="str">
        <f t="shared" si="0"/>
        <v>не изменилась</v>
      </c>
    </row>
    <row r="5" spans="1:6" ht="12.75">
      <c r="A5" s="3" t="s">
        <v>4</v>
      </c>
      <c r="B5" s="3" t="s">
        <v>34</v>
      </c>
      <c r="C5" s="3" t="s">
        <v>1</v>
      </c>
      <c r="D5" s="3">
        <v>83.2</v>
      </c>
      <c r="E5" s="14">
        <f>INDEX('таблица 1'!D$2:D$6000,MATCH(A5,'таблица 1'!A$2:A$6000,0))</f>
        <v>83.2</v>
      </c>
      <c r="F5" s="3" t="str">
        <f t="shared" si="0"/>
        <v>не изменилась</v>
      </c>
    </row>
    <row r="6" spans="1:6" ht="12.75">
      <c r="A6" s="3" t="s">
        <v>5</v>
      </c>
      <c r="B6" s="3" t="s">
        <v>35</v>
      </c>
      <c r="C6" s="3" t="s">
        <v>1</v>
      </c>
      <c r="D6" s="3">
        <v>43.25</v>
      </c>
      <c r="E6" s="14">
        <f>INDEX('таблица 1'!D$2:D$6000,MATCH(A6,'таблица 1'!A$2:A$6000,0))</f>
        <v>43.25</v>
      </c>
      <c r="F6" s="3" t="str">
        <f t="shared" si="0"/>
        <v>не изменилась</v>
      </c>
    </row>
    <row r="7" spans="1:6" ht="12.75">
      <c r="A7" s="3" t="s">
        <v>6</v>
      </c>
      <c r="B7" s="3" t="s">
        <v>36</v>
      </c>
      <c r="C7" s="3" t="s">
        <v>1</v>
      </c>
      <c r="D7" s="3">
        <v>36.9</v>
      </c>
      <c r="E7" s="14">
        <f>INDEX('таблица 1'!D$2:D$6000,MATCH(A7,'таблица 1'!A$2:A$6000,0))</f>
        <v>36.9</v>
      </c>
      <c r="F7" s="3" t="str">
        <f t="shared" si="0"/>
        <v>не изменилась</v>
      </c>
    </row>
    <row r="8" spans="1:6" ht="12.75">
      <c r="A8" s="3" t="s">
        <v>7</v>
      </c>
      <c r="B8" s="3" t="s">
        <v>37</v>
      </c>
      <c r="C8" s="3" t="s">
        <v>1</v>
      </c>
      <c r="D8" s="3">
        <v>30.55</v>
      </c>
      <c r="E8" s="14">
        <f>INDEX('таблица 1'!D$2:D$6000,MATCH(A8,'таблица 1'!A$2:A$6000,0))</f>
        <v>38</v>
      </c>
      <c r="F8" s="3" t="str">
        <f t="shared" si="0"/>
        <v>изменилась</v>
      </c>
    </row>
    <row r="9" spans="1:6" ht="12.75">
      <c r="A9" s="3" t="s">
        <v>8</v>
      </c>
      <c r="B9" s="3" t="s">
        <v>38</v>
      </c>
      <c r="C9" s="3" t="s">
        <v>1</v>
      </c>
      <c r="D9" s="3">
        <v>24.2</v>
      </c>
      <c r="E9" s="14">
        <f>INDEX('таблица 1'!D$2:D$6000,MATCH(A9,'таблица 1'!A$2:A$6000,0))</f>
        <v>130</v>
      </c>
      <c r="F9" s="3" t="str">
        <f t="shared" si="0"/>
        <v>изменилась</v>
      </c>
    </row>
    <row r="10" spans="1:6" ht="12.75">
      <c r="A10" s="3" t="s">
        <v>9</v>
      </c>
      <c r="B10" s="3" t="s">
        <v>39</v>
      </c>
      <c r="C10" s="3" t="s">
        <v>1</v>
      </c>
      <c r="D10" s="3">
        <v>17.85</v>
      </c>
      <c r="E10" s="14">
        <f>INDEX('таблица 1'!D$2:D$6000,MATCH(A10,'таблица 1'!A$2:A$6000,0))</f>
        <v>130</v>
      </c>
      <c r="F10" s="3" t="str">
        <f t="shared" si="0"/>
        <v>изменилась</v>
      </c>
    </row>
    <row r="11" spans="1:6" ht="12.75">
      <c r="A11" s="3" t="s">
        <v>10</v>
      </c>
      <c r="B11" s="3" t="s">
        <v>40</v>
      </c>
      <c r="C11" s="3" t="s">
        <v>1</v>
      </c>
      <c r="D11" s="3">
        <v>11.5</v>
      </c>
      <c r="E11" s="14">
        <f>INDEX('таблица 1'!D$2:D$6000,MATCH(A11,'таблица 1'!A$2:A$6000,0))</f>
        <v>73.34</v>
      </c>
      <c r="F11" s="3" t="str">
        <f t="shared" si="0"/>
        <v>изменилась</v>
      </c>
    </row>
    <row r="12" spans="1:6" ht="12.75">
      <c r="A12" s="3" t="s">
        <v>11</v>
      </c>
      <c r="B12" s="3" t="s">
        <v>41</v>
      </c>
      <c r="C12" s="3" t="s">
        <v>1</v>
      </c>
      <c r="D12" s="3">
        <v>5.15</v>
      </c>
      <c r="E12" s="14">
        <f>INDEX('таблица 1'!D$2:D$6000,MATCH(A12,'таблица 1'!A$2:A$6000,0))</f>
        <v>72</v>
      </c>
      <c r="F12" s="3" t="str">
        <f t="shared" si="0"/>
        <v>изменилась</v>
      </c>
    </row>
    <row r="13" spans="1:6" ht="12.75">
      <c r="A13" s="3" t="s">
        <v>12</v>
      </c>
      <c r="B13" s="3" t="s">
        <v>42</v>
      </c>
      <c r="C13" s="3" t="s">
        <v>1</v>
      </c>
      <c r="D13" s="3">
        <v>105</v>
      </c>
      <c r="E13" s="14">
        <f>INDEX('таблица 1'!D$2:D$6000,MATCH(A13,'таблица 1'!A$2:A$6000,0))</f>
        <v>105</v>
      </c>
      <c r="F13" s="3" t="str">
        <f t="shared" si="0"/>
        <v>не изменилась</v>
      </c>
    </row>
    <row r="14" spans="1:6" ht="12.75">
      <c r="A14" s="3" t="s">
        <v>13</v>
      </c>
      <c r="B14" s="3" t="s">
        <v>43</v>
      </c>
      <c r="C14" s="3" t="s">
        <v>1</v>
      </c>
      <c r="D14" s="3">
        <v>77.41</v>
      </c>
      <c r="E14" s="14">
        <f>INDEX('таблица 1'!D$2:D$6000,MATCH(A14,'таблица 1'!A$2:A$6000,0))</f>
        <v>1</v>
      </c>
      <c r="F14" s="3" t="str">
        <f t="shared" si="0"/>
        <v>изменилась</v>
      </c>
    </row>
    <row r="15" spans="1:6" ht="12.75">
      <c r="A15" s="3" t="s">
        <v>14</v>
      </c>
      <c r="B15" s="3" t="s">
        <v>44</v>
      </c>
      <c r="C15" s="3" t="s">
        <v>1</v>
      </c>
      <c r="D15" s="3">
        <v>92.3</v>
      </c>
      <c r="E15" s="14">
        <f>INDEX('таблица 1'!D$2:D$6000,MATCH(A15,'таблица 1'!A$2:A$6000,0))</f>
        <v>1.07</v>
      </c>
      <c r="F15" s="3" t="str">
        <f t="shared" si="0"/>
        <v>изменилась</v>
      </c>
    </row>
    <row r="16" spans="1:6" ht="12.75">
      <c r="A16" s="3" t="s">
        <v>15</v>
      </c>
      <c r="B16" s="3" t="s">
        <v>45</v>
      </c>
      <c r="C16" s="3" t="s">
        <v>1</v>
      </c>
      <c r="D16" s="3">
        <v>1.07</v>
      </c>
      <c r="E16" s="14">
        <f>INDEX('таблица 1'!D$2:D$6000,MATCH(A16,'таблица 1'!A$2:A$6000,0))</f>
        <v>1.17</v>
      </c>
      <c r="F16" s="3" t="str">
        <f t="shared" si="0"/>
        <v>изменилась</v>
      </c>
    </row>
    <row r="17" spans="1:6" ht="12.75">
      <c r="A17" s="3" t="s">
        <v>16</v>
      </c>
      <c r="B17" s="3" t="s">
        <v>46</v>
      </c>
      <c r="C17" s="3" t="s">
        <v>1</v>
      </c>
      <c r="D17" s="3">
        <v>122.08</v>
      </c>
      <c r="E17" s="14">
        <f>INDEX('таблица 1'!D$2:D$6000,MATCH(A17,'таблица 1'!A$2:A$6000,0))</f>
        <v>0.74</v>
      </c>
      <c r="F17" s="3" t="str">
        <f t="shared" si="0"/>
        <v>изменилась</v>
      </c>
    </row>
    <row r="18" spans="1:6" ht="12.75">
      <c r="A18" s="3" t="s">
        <v>17</v>
      </c>
      <c r="B18" s="3" t="s">
        <v>47</v>
      </c>
      <c r="C18" s="3" t="s">
        <v>1</v>
      </c>
      <c r="D18" s="3">
        <v>136.97</v>
      </c>
      <c r="E18" s="14">
        <f>INDEX('таблица 1'!D$2:D$6000,MATCH(A18,'таблица 1'!A$2:A$6000,0))</f>
        <v>1.4</v>
      </c>
      <c r="F18" s="3" t="str">
        <f t="shared" si="0"/>
        <v>изменилась</v>
      </c>
    </row>
    <row r="19" spans="1:6" ht="12.75">
      <c r="A19" s="3" t="s">
        <v>18</v>
      </c>
      <c r="B19" s="3" t="s">
        <v>48</v>
      </c>
      <c r="C19" s="3" t="s">
        <v>19</v>
      </c>
      <c r="D19" s="3">
        <v>350</v>
      </c>
      <c r="E19" s="14">
        <f>INDEX('таблица 1'!D$2:D$6000,MATCH(A19,'таблица 1'!A$2:A$6000,0))</f>
        <v>358</v>
      </c>
      <c r="F19" s="3" t="str">
        <f t="shared" si="0"/>
        <v>изменилась</v>
      </c>
    </row>
    <row r="20" spans="1:6" ht="12.75">
      <c r="A20" s="3" t="s">
        <v>20</v>
      </c>
      <c r="B20" s="3" t="s">
        <v>49</v>
      </c>
      <c r="C20" s="3" t="s">
        <v>1</v>
      </c>
      <c r="D20" s="3">
        <v>11.36</v>
      </c>
      <c r="E20" s="14">
        <f>INDEX('таблица 1'!D$2:D$6000,MATCH(A20,'таблица 1'!A$2:A$6000,0))</f>
        <v>1</v>
      </c>
      <c r="F20" s="3" t="str">
        <f t="shared" si="0"/>
        <v>изменилась</v>
      </c>
    </row>
    <row r="21" spans="1:6" ht="12.75">
      <c r="A21" s="3" t="s">
        <v>21</v>
      </c>
      <c r="B21" s="3" t="s">
        <v>50</v>
      </c>
      <c r="C21" s="3" t="s">
        <v>1</v>
      </c>
      <c r="D21" s="3">
        <v>38</v>
      </c>
      <c r="E21" s="14">
        <f>INDEX('таблица 1'!D$2:D$6000,MATCH(A21,'таблица 1'!A$2:A$6000,0))</f>
        <v>52</v>
      </c>
      <c r="F21" s="3" t="str">
        <f t="shared" si="0"/>
        <v>изменилась</v>
      </c>
    </row>
    <row r="22" spans="1:6" ht="12.75">
      <c r="A22" s="3" t="s">
        <v>22</v>
      </c>
      <c r="B22" s="3" t="s">
        <v>51</v>
      </c>
      <c r="C22" s="3" t="s">
        <v>1</v>
      </c>
      <c r="D22" s="3">
        <v>83.2</v>
      </c>
      <c r="E22" s="14">
        <f>INDEX('таблица 1'!D$2:D$6000,MATCH(A22,'таблица 1'!A$2:A$6000,0))</f>
        <v>16.76</v>
      </c>
      <c r="F22" s="3" t="str">
        <f t="shared" si="0"/>
        <v>изменилась</v>
      </c>
    </row>
    <row r="23" spans="1:6" ht="12.75">
      <c r="A23" s="3" t="s">
        <v>23</v>
      </c>
      <c r="B23" s="3" t="s">
        <v>52</v>
      </c>
      <c r="C23" s="3" t="s">
        <v>1</v>
      </c>
      <c r="D23" s="3">
        <v>43.25</v>
      </c>
      <c r="E23" s="14">
        <f>INDEX('таблица 1'!D$2:D$6000,MATCH(A23,'таблица 1'!A$2:A$6000,0))</f>
        <v>22.49</v>
      </c>
      <c r="F23" s="3" t="str">
        <f t="shared" si="0"/>
        <v>изменилась</v>
      </c>
    </row>
    <row r="24" spans="1:6" ht="12.75">
      <c r="A24" s="3" t="s">
        <v>24</v>
      </c>
      <c r="B24" s="3" t="s">
        <v>53</v>
      </c>
      <c r="C24" s="3" t="s">
        <v>1</v>
      </c>
      <c r="D24" s="3">
        <v>1</v>
      </c>
      <c r="E24" s="14">
        <f>INDEX('таблица 1'!D$2:D$6000,MATCH(A24,'таблица 1'!A$2:A$6000,0))</f>
        <v>1</v>
      </c>
      <c r="F24" s="3" t="str">
        <f t="shared" si="0"/>
        <v>не изменилась</v>
      </c>
    </row>
    <row r="25" spans="1:6" ht="12.75">
      <c r="A25" s="3" t="s">
        <v>25</v>
      </c>
      <c r="B25" s="3" t="s">
        <v>54</v>
      </c>
      <c r="C25" s="3" t="s">
        <v>1</v>
      </c>
      <c r="D25" s="3">
        <v>30.55</v>
      </c>
      <c r="E25" s="14">
        <f>INDEX('таблица 1'!D$2:D$6000,MATCH(A25,'таблица 1'!A$2:A$6000,0))</f>
        <v>9.74</v>
      </c>
      <c r="F25" s="3" t="str">
        <f t="shared" si="0"/>
        <v>изменилась</v>
      </c>
    </row>
    <row r="26" spans="1:6" ht="12.75">
      <c r="A26" s="3" t="s">
        <v>26</v>
      </c>
      <c r="B26" s="3" t="s">
        <v>55</v>
      </c>
      <c r="C26" s="3" t="s">
        <v>1</v>
      </c>
      <c r="D26" s="3">
        <v>24.2</v>
      </c>
      <c r="E26" s="14">
        <f>INDEX('таблица 1'!D$2:D$6000,MATCH(A26,'таблица 1'!A$2:A$6000,0))</f>
        <v>27.11</v>
      </c>
      <c r="F26" s="3" t="str">
        <f t="shared" si="0"/>
        <v>изменилась</v>
      </c>
    </row>
    <row r="27" spans="1:6" ht="12.75">
      <c r="A27" s="3" t="s">
        <v>27</v>
      </c>
      <c r="B27" s="3" t="s">
        <v>56</v>
      </c>
      <c r="C27" s="3" t="s">
        <v>1</v>
      </c>
      <c r="D27" s="3">
        <v>17.85</v>
      </c>
      <c r="E27" s="14">
        <f>INDEX('таблица 1'!D$2:D$6000,MATCH(A27,'таблица 1'!A$2:A$6000,0))</f>
        <v>0.61</v>
      </c>
      <c r="F27" s="3" t="str">
        <f t="shared" si="0"/>
        <v>изменилась</v>
      </c>
    </row>
    <row r="28" spans="1:6" ht="12.75">
      <c r="A28" s="3" t="s">
        <v>58</v>
      </c>
      <c r="B28" s="3" t="s">
        <v>68</v>
      </c>
      <c r="C28" s="3" t="s">
        <v>1</v>
      </c>
      <c r="D28" s="3">
        <v>11.5</v>
      </c>
      <c r="E28" s="14">
        <f>INDEX('таблица 1'!D$2:D$6000,MATCH(A28,'таблица 1'!A$2:A$6000,0))</f>
        <v>13.665</v>
      </c>
      <c r="F28" s="3" t="str">
        <f t="shared" si="0"/>
        <v>изменилась</v>
      </c>
    </row>
    <row r="29" spans="1:6" ht="12.75">
      <c r="A29" s="3" t="s">
        <v>59</v>
      </c>
      <c r="B29" s="3" t="s">
        <v>69</v>
      </c>
      <c r="C29" s="3" t="s">
        <v>1</v>
      </c>
      <c r="D29" s="3">
        <v>5.15</v>
      </c>
      <c r="E29" s="14">
        <f>INDEX('таблица 1'!D$2:D$6000,MATCH(A29,'таблица 1'!A$2:A$6000,0))</f>
        <v>15.285</v>
      </c>
      <c r="F29" s="3" t="str">
        <f t="shared" si="0"/>
        <v>изменилась</v>
      </c>
    </row>
    <row r="30" spans="1:6" ht="12.75">
      <c r="A30" s="3" t="s">
        <v>60</v>
      </c>
      <c r="B30" s="3" t="s">
        <v>70</v>
      </c>
      <c r="C30" s="3" t="s">
        <v>1</v>
      </c>
      <c r="D30" s="3">
        <v>105</v>
      </c>
      <c r="E30" s="14">
        <f>INDEX('таблица 1'!D$2:D$6000,MATCH(A30,'таблица 1'!A$2:A$6000,0))</f>
        <v>16.905</v>
      </c>
      <c r="F30" s="3" t="str">
        <f t="shared" si="0"/>
        <v>изменилась</v>
      </c>
    </row>
    <row r="31" spans="1:6" ht="12.75">
      <c r="A31" s="3" t="s">
        <v>61</v>
      </c>
      <c r="B31" s="3" t="s">
        <v>71</v>
      </c>
      <c r="C31" s="3" t="s">
        <v>1</v>
      </c>
      <c r="D31" s="3">
        <v>204.85</v>
      </c>
      <c r="E31" s="14">
        <f>INDEX('таблица 1'!D$2:D$6000,MATCH(A31,'таблица 1'!A$2:A$6000,0))</f>
        <v>18.525</v>
      </c>
      <c r="F31" s="3" t="str">
        <f t="shared" si="0"/>
        <v>изменилась</v>
      </c>
    </row>
    <row r="32" spans="1:6" ht="12.75">
      <c r="A32" s="3" t="s">
        <v>62</v>
      </c>
      <c r="B32" s="3" t="s">
        <v>72</v>
      </c>
      <c r="C32" s="3" t="s">
        <v>1</v>
      </c>
      <c r="D32" s="3">
        <v>304.7</v>
      </c>
      <c r="E32" s="14">
        <f>INDEX('таблица 1'!D$2:D$6000,MATCH(A32,'таблица 1'!A$2:A$6000,0))</f>
        <v>20.145</v>
      </c>
      <c r="F32" s="3" t="str">
        <f t="shared" si="0"/>
        <v>изменилась</v>
      </c>
    </row>
    <row r="33" spans="1:6" ht="12.75">
      <c r="A33" s="3" t="s">
        <v>63</v>
      </c>
      <c r="B33" s="3" t="s">
        <v>73</v>
      </c>
      <c r="C33" s="3" t="s">
        <v>1</v>
      </c>
      <c r="D33" s="3">
        <v>404.55</v>
      </c>
      <c r="E33" s="14">
        <f>INDEX('таблица 1'!D$2:D$6000,MATCH(A33,'таблица 1'!A$2:A$6000,0))</f>
        <v>21.765</v>
      </c>
      <c r="F33" s="3" t="str">
        <f t="shared" si="0"/>
        <v>изменилась</v>
      </c>
    </row>
    <row r="34" spans="1:6" ht="12.75">
      <c r="A34" s="3" t="s">
        <v>64</v>
      </c>
      <c r="B34" s="3" t="s">
        <v>74</v>
      </c>
      <c r="C34" s="3" t="s">
        <v>1</v>
      </c>
      <c r="D34" s="3">
        <v>504.4</v>
      </c>
      <c r="E34" s="14">
        <f>INDEX('таблица 1'!D$2:D$6000,MATCH(A34,'таблица 1'!A$2:A$6000,0))</f>
        <v>23.385</v>
      </c>
      <c r="F34" s="3" t="str">
        <f t="shared" si="0"/>
        <v>изменилась</v>
      </c>
    </row>
    <row r="35" spans="1:6" ht="12.75">
      <c r="A35" s="7" t="s">
        <v>123</v>
      </c>
      <c r="B35" s="3" t="s">
        <v>75</v>
      </c>
      <c r="C35" s="3" t="s">
        <v>1</v>
      </c>
      <c r="D35" s="3">
        <v>39.11</v>
      </c>
      <c r="E35" s="14">
        <f>INDEX('таблица 1'!D$2:D$6000,MATCH(A35,'таблица 1'!A$2:A$6000,0))</f>
        <v>39.11</v>
      </c>
      <c r="F35" s="3" t="str">
        <f>IF(D35=E35,"не изменилась","изменилась")</f>
        <v>не изменилась</v>
      </c>
    </row>
    <row r="36" spans="1:6" ht="12.75">
      <c r="A36" s="7" t="s">
        <v>119</v>
      </c>
      <c r="B36" s="3" t="s">
        <v>76</v>
      </c>
      <c r="C36" s="3" t="s">
        <v>1</v>
      </c>
      <c r="D36" s="3">
        <v>40.11</v>
      </c>
      <c r="E36" s="14">
        <f>INDEX('таблица 1'!D$2:D$6000,MATCH(A36,'таблица 1'!A$2:A$6000,0))</f>
        <v>37.11</v>
      </c>
      <c r="F36" s="3" t="str">
        <f>IF(D36=E36,"не изменилась","изменилась")</f>
        <v>изменилась</v>
      </c>
    </row>
    <row r="37" ht="12.75">
      <c r="A37" s="10"/>
    </row>
    <row r="38" ht="12.75">
      <c r="A38" s="10"/>
    </row>
    <row r="39" ht="12.75">
      <c r="A39" s="10"/>
    </row>
    <row r="40" ht="12.75">
      <c r="A40" s="10"/>
    </row>
    <row r="41" ht="12.75">
      <c r="A41" s="10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</sheetData>
  <conditionalFormatting sqref="F2:F36">
    <cfRule type="cellIs" priority="1" dxfId="0" operator="equal" stopIfTrue="1">
      <formula>"не изменилась"</formula>
    </cfRule>
    <cfRule type="cellIs" priority="2" dxfId="1" operator="equal" stopIfTrue="1">
      <formula>"изменилась"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I32" sqref="I32"/>
    </sheetView>
  </sheetViews>
  <sheetFormatPr defaultColWidth="9.140625" defaultRowHeight="12.75"/>
  <cols>
    <col min="1" max="1" width="14.00390625" style="0" customWidth="1"/>
    <col min="2" max="2" width="16.8515625" style="0" customWidth="1"/>
    <col min="3" max="3" width="10.28125" style="0" customWidth="1"/>
    <col min="4" max="4" width="14.57421875" style="0" customWidth="1"/>
    <col min="5" max="5" width="11.00390625" style="0" customWidth="1"/>
    <col min="6" max="6" width="18.140625" style="4" customWidth="1"/>
    <col min="8" max="8" width="29.7109375" style="0" customWidth="1"/>
  </cols>
  <sheetData>
    <row r="1" spans="1:8" ht="37.5" customHeight="1" thickBot="1" thickTop="1">
      <c r="A1" s="5" t="s">
        <v>130</v>
      </c>
      <c r="B1" s="1" t="s">
        <v>29</v>
      </c>
      <c r="C1" s="1"/>
      <c r="D1" s="9" t="s">
        <v>125</v>
      </c>
      <c r="E1" s="5" t="s">
        <v>126</v>
      </c>
      <c r="F1" s="1" t="s">
        <v>100</v>
      </c>
      <c r="H1" s="12" t="s">
        <v>128</v>
      </c>
    </row>
    <row r="2" spans="1:6" ht="13.5" thickTop="1">
      <c r="A2" s="3" t="str">
        <f>'таблица 2'!A2</f>
        <v>04668</v>
      </c>
      <c r="B2" s="3" t="str">
        <f>INDEX('таблица 1'!B$2:B$6000,MATCH(A2,'таблица 1'!A$2:A$6000,0))</f>
        <v>материал 1</v>
      </c>
      <c r="C2" s="3" t="str">
        <f>INDEX('таблица 1'!C$2:C$6000,MATCH(B2,'таблица 1'!B$2:B$6000,0))</f>
        <v>шт</v>
      </c>
      <c r="D2" s="6">
        <f>INDEX('таблица 2'!D$2:D$800,MATCH(A2,'таблица 2'!A$2:A$800,0))</f>
        <v>351</v>
      </c>
      <c r="E2" s="3">
        <f>INDEX('таблица 1'!D$2:D$6000,MATCH(A2,'таблица 1'!A$2:A$6000,0))</f>
        <v>350</v>
      </c>
      <c r="F2" s="3" t="str">
        <f>IF(E2&lt;D2,"подорожал",IF(D2&lt;E2,"подешевел","не изменился"))</f>
        <v>подорожал</v>
      </c>
    </row>
    <row r="3" spans="1:6" ht="12.75">
      <c r="A3" s="3" t="str">
        <f>'таблица 2'!A3</f>
        <v>04322</v>
      </c>
      <c r="B3" s="3" t="str">
        <f>INDEX('таблица 1'!B$2:B$6000,MATCH(A3,'таблица 1'!A$2:A$6000,0))</f>
        <v>материал 2</v>
      </c>
      <c r="C3" s="3" t="str">
        <f>INDEX('таблица 1'!C$2:C$6000,MATCH(B3,'таблица 1'!B$2:B$6000,0))</f>
        <v>шт</v>
      </c>
      <c r="D3" s="6">
        <f>INDEX('таблица 2'!D$2:D$800,MATCH(A3,'таблица 2'!A$2:A$800,0))</f>
        <v>1136</v>
      </c>
      <c r="E3" s="3">
        <f>INDEX('таблица 1'!D$2:D$6000,MATCH(A3,'таблица 1'!A$2:A$6000,0))</f>
        <v>1136</v>
      </c>
      <c r="F3" s="3" t="str">
        <f aca="true" t="shared" si="0" ref="F3:F31">IF(E3&lt;D3,"подорожал",IF(D3&lt;E3,"подешевел","не изменился"))</f>
        <v>не изменился</v>
      </c>
    </row>
    <row r="4" spans="1:6" ht="12.75">
      <c r="A4" s="3" t="str">
        <f>'таблица 2'!A4</f>
        <v>04666</v>
      </c>
      <c r="B4" s="3" t="str">
        <f>INDEX('таблица 1'!B$2:B$6000,MATCH(A4,'таблица 1'!A$2:A$6000,0))</f>
        <v>материал 3</v>
      </c>
      <c r="C4" s="3" t="str">
        <f>INDEX('таблица 1'!C$2:C$6000,MATCH(B4,'таблица 1'!B$2:B$6000,0))</f>
        <v>шт</v>
      </c>
      <c r="D4" s="6">
        <f>INDEX('таблица 2'!D$2:D$800,MATCH(A4,'таблица 2'!A$2:A$800,0))</f>
        <v>38</v>
      </c>
      <c r="E4" s="3">
        <f>INDEX('таблица 1'!D$2:D$6000,MATCH(A4,'таблица 1'!A$2:A$6000,0))</f>
        <v>38</v>
      </c>
      <c r="F4" s="3" t="str">
        <f t="shared" si="0"/>
        <v>не изменился</v>
      </c>
    </row>
    <row r="5" spans="1:6" ht="12.75">
      <c r="A5" s="3" t="str">
        <f>'таблица 2'!A5</f>
        <v>01336</v>
      </c>
      <c r="B5" s="3" t="str">
        <f>INDEX('таблица 1'!B$2:B$6000,MATCH(A5,'таблица 1'!A$2:A$6000,0))</f>
        <v>материал 4</v>
      </c>
      <c r="C5" s="3" t="str">
        <f>INDEX('таблица 1'!C$2:C$6000,MATCH(B5,'таблица 1'!B$2:B$6000,0))</f>
        <v>шт</v>
      </c>
      <c r="D5" s="6">
        <f>INDEX('таблица 2'!D$2:D$800,MATCH(A5,'таблица 2'!A$2:A$800,0))</f>
        <v>83.2</v>
      </c>
      <c r="E5" s="3">
        <f>INDEX('таблица 1'!D$2:D$6000,MATCH(A5,'таблица 1'!A$2:A$6000,0))</f>
        <v>83.2</v>
      </c>
      <c r="F5" s="3" t="str">
        <f t="shared" si="0"/>
        <v>не изменился</v>
      </c>
    </row>
    <row r="6" spans="1:6" ht="12.75">
      <c r="A6" s="3" t="str">
        <f>'таблица 2'!A6</f>
        <v>03951</v>
      </c>
      <c r="B6" s="3" t="str">
        <f>INDEX('таблица 1'!B$2:B$6000,MATCH(A6,'таблица 1'!A$2:A$6000,0))</f>
        <v>материал 5</v>
      </c>
      <c r="C6" s="3" t="str">
        <f>INDEX('таблица 1'!C$2:C$6000,MATCH(B6,'таблица 1'!B$2:B$6000,0))</f>
        <v>шт</v>
      </c>
      <c r="D6" s="6">
        <f>INDEX('таблица 2'!D$2:D$800,MATCH(A6,'таблица 2'!A$2:A$800,0))</f>
        <v>43.25</v>
      </c>
      <c r="E6" s="3">
        <f>INDEX('таблица 1'!D$2:D$6000,MATCH(A6,'таблица 1'!A$2:A$6000,0))</f>
        <v>43.25</v>
      </c>
      <c r="F6" s="3" t="str">
        <f t="shared" si="0"/>
        <v>не изменился</v>
      </c>
    </row>
    <row r="7" spans="1:6" ht="12.75">
      <c r="A7" s="3" t="str">
        <f>'таблица 2'!A7</f>
        <v>04013</v>
      </c>
      <c r="B7" s="3" t="str">
        <f>INDEX('таблица 1'!B$2:B$6000,MATCH(A7,'таблица 1'!A$2:A$6000,0))</f>
        <v>материал 6</v>
      </c>
      <c r="C7" s="3" t="str">
        <f>INDEX('таблица 1'!C$2:C$6000,MATCH(B7,'таблица 1'!B$2:B$6000,0))</f>
        <v>шт</v>
      </c>
      <c r="D7" s="6">
        <f>INDEX('таблица 2'!D$2:D$800,MATCH(A7,'таблица 2'!A$2:A$800,0))</f>
        <v>36.9</v>
      </c>
      <c r="E7" s="3">
        <f>INDEX('таблица 1'!D$2:D$6000,MATCH(A7,'таблица 1'!A$2:A$6000,0))</f>
        <v>36.9</v>
      </c>
      <c r="F7" s="3" t="str">
        <f t="shared" si="0"/>
        <v>не изменился</v>
      </c>
    </row>
    <row r="8" spans="1:6" ht="12.75">
      <c r="A8" s="3" t="str">
        <f>'таблица 2'!A8</f>
        <v>04667</v>
      </c>
      <c r="B8" s="3" t="str">
        <f>INDEX('таблица 1'!B$2:B$6000,MATCH(A8,'таблица 1'!A$2:A$6000,0))</f>
        <v>материал 7</v>
      </c>
      <c r="C8" s="3" t="str">
        <f>INDEX('таблица 1'!C$2:C$6000,MATCH(B8,'таблица 1'!B$2:B$6000,0))</f>
        <v>шт</v>
      </c>
      <c r="D8" s="6">
        <f>INDEX('таблица 2'!D$2:D$800,MATCH(A8,'таблица 2'!A$2:A$800,0))</f>
        <v>30.55</v>
      </c>
      <c r="E8" s="3">
        <f>INDEX('таблица 1'!D$2:D$6000,MATCH(A8,'таблица 1'!A$2:A$6000,0))</f>
        <v>38</v>
      </c>
      <c r="F8" s="3" t="str">
        <f t="shared" si="0"/>
        <v>подешевел</v>
      </c>
    </row>
    <row r="9" spans="1:6" ht="12.75">
      <c r="A9" s="3" t="str">
        <f>'таблица 2'!A9</f>
        <v>04665</v>
      </c>
      <c r="B9" s="3" t="str">
        <f>INDEX('таблица 1'!B$2:B$6000,MATCH(A9,'таблица 1'!A$2:A$6000,0))</f>
        <v>материал 8</v>
      </c>
      <c r="C9" s="3" t="str">
        <f>INDEX('таблица 1'!C$2:C$6000,MATCH(B9,'таблица 1'!B$2:B$6000,0))</f>
        <v>шт</v>
      </c>
      <c r="D9" s="6">
        <f>INDEX('таблица 2'!D$2:D$800,MATCH(A9,'таблица 2'!A$2:A$800,0))</f>
        <v>24.2</v>
      </c>
      <c r="E9" s="3">
        <f>INDEX('таблица 1'!D$2:D$6000,MATCH(A9,'таблица 1'!A$2:A$6000,0))</f>
        <v>130</v>
      </c>
      <c r="F9" s="3" t="str">
        <f t="shared" si="0"/>
        <v>подешевел</v>
      </c>
    </row>
    <row r="10" spans="1:6" ht="12.75">
      <c r="A10" s="3" t="str">
        <f>'таблица 2'!A10</f>
        <v>04664</v>
      </c>
      <c r="B10" s="3" t="str">
        <f>INDEX('таблица 1'!B$2:B$6000,MATCH(A10,'таблица 1'!A$2:A$6000,0))</f>
        <v>материал 9</v>
      </c>
      <c r="C10" s="3" t="str">
        <f>INDEX('таблица 1'!C$2:C$6000,MATCH(B10,'таблица 1'!B$2:B$6000,0))</f>
        <v>шт</v>
      </c>
      <c r="D10" s="6">
        <f>INDEX('таблица 2'!D$2:D$800,MATCH(A10,'таблица 2'!A$2:A$800,0))</f>
        <v>17.85</v>
      </c>
      <c r="E10" s="3">
        <f>INDEX('таблица 1'!D$2:D$6000,MATCH(A10,'таблица 1'!A$2:A$6000,0))</f>
        <v>130</v>
      </c>
      <c r="F10" s="3" t="str">
        <f t="shared" si="0"/>
        <v>подешевел</v>
      </c>
    </row>
    <row r="11" spans="1:6" ht="12.75">
      <c r="A11" s="3" t="str">
        <f>'таблица 2'!A11</f>
        <v>04346</v>
      </c>
      <c r="B11" s="3" t="str">
        <f>INDEX('таблица 1'!B$2:B$6000,MATCH(A11,'таблица 1'!A$2:A$6000,0))</f>
        <v>материал 10</v>
      </c>
      <c r="C11" s="3" t="str">
        <f>INDEX('таблица 1'!C$2:C$6000,MATCH(B11,'таблица 1'!B$2:B$6000,0))</f>
        <v>шт</v>
      </c>
      <c r="D11" s="6">
        <f>INDEX('таблица 2'!D$2:D$800,MATCH(A11,'таблица 2'!A$2:A$800,0))</f>
        <v>11.5</v>
      </c>
      <c r="E11" s="3">
        <f>INDEX('таблица 1'!D$2:D$6000,MATCH(A11,'таблица 1'!A$2:A$6000,0))</f>
        <v>73.34</v>
      </c>
      <c r="F11" s="3" t="str">
        <f t="shared" si="0"/>
        <v>подешевел</v>
      </c>
    </row>
    <row r="12" spans="1:6" ht="12.75">
      <c r="A12" s="3" t="str">
        <f>'таблица 2'!A12</f>
        <v>03950</v>
      </c>
      <c r="B12" s="3" t="str">
        <f>INDEX('таблица 1'!B$2:B$6000,MATCH(A12,'таблица 1'!A$2:A$6000,0))</f>
        <v>материал 11</v>
      </c>
      <c r="C12" s="3" t="str">
        <f>INDEX('таблица 1'!C$2:C$6000,MATCH(B12,'таблица 1'!B$2:B$6000,0))</f>
        <v>шт</v>
      </c>
      <c r="D12" s="6">
        <f>INDEX('таблица 2'!D$2:D$800,MATCH(A12,'таблица 2'!A$2:A$800,0))</f>
        <v>5.15</v>
      </c>
      <c r="E12" s="3">
        <f>INDEX('таблица 1'!D$2:D$6000,MATCH(A12,'таблица 1'!A$2:A$6000,0))</f>
        <v>72</v>
      </c>
      <c r="F12" s="3" t="str">
        <f t="shared" si="0"/>
        <v>подешевел</v>
      </c>
    </row>
    <row r="13" spans="1:6" ht="12.75">
      <c r="A13" s="3" t="str">
        <f>'таблица 2'!A13</f>
        <v>03381</v>
      </c>
      <c r="B13" s="3" t="str">
        <f>INDEX('таблица 1'!B$2:B$6000,MATCH(A13,'таблица 1'!A$2:A$6000,0))</f>
        <v>материал 12</v>
      </c>
      <c r="C13" s="3" t="str">
        <f>INDEX('таблица 1'!C$2:C$6000,MATCH(B13,'таблица 1'!B$2:B$6000,0))</f>
        <v>шт</v>
      </c>
      <c r="D13" s="6">
        <f>INDEX('таблица 2'!D$2:D$800,MATCH(A13,'таблица 2'!A$2:A$800,0))</f>
        <v>105</v>
      </c>
      <c r="E13" s="3">
        <f>INDEX('таблица 1'!D$2:D$6000,MATCH(A13,'таблица 1'!A$2:A$6000,0))</f>
        <v>105</v>
      </c>
      <c r="F13" s="3" t="str">
        <f t="shared" si="0"/>
        <v>не изменился</v>
      </c>
    </row>
    <row r="14" spans="1:6" ht="12.75">
      <c r="A14" s="3" t="str">
        <f>'таблица 2'!A14</f>
        <v>02764</v>
      </c>
      <c r="B14" s="3" t="str">
        <f>INDEX('таблица 1'!B$2:B$6000,MATCH(A14,'таблица 1'!A$2:A$6000,0))</f>
        <v>материал 13</v>
      </c>
      <c r="C14" s="3" t="str">
        <f>INDEX('таблица 1'!C$2:C$6000,MATCH(B14,'таблица 1'!B$2:B$6000,0))</f>
        <v>шт</v>
      </c>
      <c r="D14" s="6">
        <f>INDEX('таблица 2'!D$2:D$800,MATCH(A14,'таблица 2'!A$2:A$800,0))</f>
        <v>77.41</v>
      </c>
      <c r="E14" s="3">
        <f>INDEX('таблица 1'!D$2:D$6000,MATCH(A14,'таблица 1'!A$2:A$6000,0))</f>
        <v>1</v>
      </c>
      <c r="F14" s="3" t="str">
        <f t="shared" si="0"/>
        <v>подорожал</v>
      </c>
    </row>
    <row r="15" spans="1:6" ht="12.75">
      <c r="A15" s="3" t="str">
        <f>'таблица 2'!A15</f>
        <v>03953</v>
      </c>
      <c r="B15" s="3" t="str">
        <f>INDEX('таблица 1'!B$2:B$6000,MATCH(A15,'таблица 1'!A$2:A$6000,0))</f>
        <v>материал 14</v>
      </c>
      <c r="C15" s="3" t="str">
        <f>INDEX('таблица 1'!C$2:C$6000,MATCH(B15,'таблица 1'!B$2:B$6000,0))</f>
        <v>шт</v>
      </c>
      <c r="D15" s="6">
        <f>INDEX('таблица 2'!D$2:D$800,MATCH(A15,'таблица 2'!A$2:A$800,0))</f>
        <v>92.3</v>
      </c>
      <c r="E15" s="3">
        <f>INDEX('таблица 1'!D$2:D$6000,MATCH(A15,'таблица 1'!A$2:A$6000,0))</f>
        <v>1.07</v>
      </c>
      <c r="F15" s="3" t="str">
        <f t="shared" si="0"/>
        <v>подорожал</v>
      </c>
    </row>
    <row r="16" spans="1:6" ht="12.75">
      <c r="A16" s="3" t="str">
        <f>'таблица 2'!A16</f>
        <v>04602</v>
      </c>
      <c r="B16" s="3" t="str">
        <f>INDEX('таблица 1'!B$2:B$6000,MATCH(A16,'таблица 1'!A$2:A$6000,0))</f>
        <v>материал 15</v>
      </c>
      <c r="C16" s="3" t="str">
        <f>INDEX('таблица 1'!C$2:C$6000,MATCH(B16,'таблица 1'!B$2:B$6000,0))</f>
        <v>шт</v>
      </c>
      <c r="D16" s="6">
        <f>INDEX('таблица 2'!D$2:D$800,MATCH(A16,'таблица 2'!A$2:A$800,0))</f>
        <v>1.07</v>
      </c>
      <c r="E16" s="3">
        <f>INDEX('таблица 1'!D$2:D$6000,MATCH(A16,'таблица 1'!A$2:A$6000,0))</f>
        <v>1.17</v>
      </c>
      <c r="F16" s="3" t="str">
        <f t="shared" si="0"/>
        <v>подешевел</v>
      </c>
    </row>
    <row r="17" spans="1:6" ht="12.75">
      <c r="A17" s="3" t="str">
        <f>'таблица 2'!A17</f>
        <v>03293</v>
      </c>
      <c r="B17" s="3" t="str">
        <f>INDEX('таблица 1'!B$2:B$6000,MATCH(A17,'таблица 1'!A$2:A$6000,0))</f>
        <v>материал 16</v>
      </c>
      <c r="C17" s="3" t="str">
        <f>INDEX('таблица 1'!C$2:C$6000,MATCH(B17,'таблица 1'!B$2:B$6000,0))</f>
        <v>шт</v>
      </c>
      <c r="D17" s="6">
        <f>INDEX('таблица 2'!D$2:D$800,MATCH(A17,'таблица 2'!A$2:A$800,0))</f>
        <v>122.08</v>
      </c>
      <c r="E17" s="3">
        <f>INDEX('таблица 1'!D$2:D$6000,MATCH(A17,'таблица 1'!A$2:A$6000,0))</f>
        <v>0.74</v>
      </c>
      <c r="F17" s="3" t="str">
        <f t="shared" si="0"/>
        <v>подорожал</v>
      </c>
    </row>
    <row r="18" spans="1:6" ht="12.75">
      <c r="A18" s="3" t="str">
        <f>'таблица 2'!A18</f>
        <v>02737</v>
      </c>
      <c r="B18" s="3" t="str">
        <f>INDEX('таблица 1'!B$2:B$6000,MATCH(A18,'таблица 1'!A$2:A$6000,0))</f>
        <v>материал 17</v>
      </c>
      <c r="C18" s="3" t="str">
        <f>INDEX('таблица 1'!C$2:C$6000,MATCH(B18,'таблица 1'!B$2:B$6000,0))</f>
        <v>шт</v>
      </c>
      <c r="D18" s="6">
        <f>INDEX('таблица 2'!D$2:D$800,MATCH(A18,'таблица 2'!A$2:A$800,0))</f>
        <v>136.97</v>
      </c>
      <c r="E18" s="3">
        <f>INDEX('таблица 1'!D$2:D$6000,MATCH(A18,'таблица 1'!A$2:A$6000,0))</f>
        <v>1.4</v>
      </c>
      <c r="F18" s="3" t="str">
        <f t="shared" si="0"/>
        <v>подорожал</v>
      </c>
    </row>
    <row r="19" spans="1:6" ht="12.75">
      <c r="A19" s="3" t="str">
        <f>'таблица 2'!A19</f>
        <v>02811</v>
      </c>
      <c r="B19" s="3" t="str">
        <f>INDEX('таблица 1'!B$2:B$6000,MATCH(A19,'таблица 1'!A$2:A$6000,0))</f>
        <v>материал 18</v>
      </c>
      <c r="C19" s="3" t="str">
        <f>INDEX('таблица 1'!C$2:C$6000,MATCH(B19,'таблица 1'!B$2:B$6000,0))</f>
        <v>пар</v>
      </c>
      <c r="D19" s="6">
        <f>INDEX('таблица 2'!D$2:D$800,MATCH(A19,'таблица 2'!A$2:A$800,0))</f>
        <v>350</v>
      </c>
      <c r="E19" s="3">
        <f>INDEX('таблица 1'!D$2:D$6000,MATCH(A19,'таблица 1'!A$2:A$6000,0))</f>
        <v>358</v>
      </c>
      <c r="F19" s="3" t="str">
        <f t="shared" si="0"/>
        <v>подешевел</v>
      </c>
    </row>
    <row r="20" spans="1:6" ht="12.75">
      <c r="A20" s="3" t="str">
        <f>'таблица 2'!A20</f>
        <v>02766</v>
      </c>
      <c r="B20" s="3" t="str">
        <f>INDEX('таблица 1'!B$2:B$6000,MATCH(A20,'таблица 1'!A$2:A$6000,0))</f>
        <v>материал 19</v>
      </c>
      <c r="C20" s="3" t="str">
        <f>INDEX('таблица 1'!C$2:C$6000,MATCH(B20,'таблица 1'!B$2:B$6000,0))</f>
        <v>шт</v>
      </c>
      <c r="D20" s="6">
        <f>INDEX('таблица 2'!D$2:D$800,MATCH(A20,'таблица 2'!A$2:A$800,0))</f>
        <v>11.36</v>
      </c>
      <c r="E20" s="3">
        <f>INDEX('таблица 1'!D$2:D$6000,MATCH(A20,'таблица 1'!A$2:A$6000,0))</f>
        <v>1</v>
      </c>
      <c r="F20" s="3" t="str">
        <f t="shared" si="0"/>
        <v>подорожал</v>
      </c>
    </row>
    <row r="21" spans="1:6" ht="12.75">
      <c r="A21" s="3" t="str">
        <f>'таблица 2'!A21</f>
        <v>03568</v>
      </c>
      <c r="B21" s="3" t="str">
        <f>INDEX('таблица 1'!B$2:B$6000,MATCH(A21,'таблица 1'!A$2:A$6000,0))</f>
        <v>материал 20</v>
      </c>
      <c r="C21" s="3" t="str">
        <f>INDEX('таблица 1'!C$2:C$6000,MATCH(B21,'таблица 1'!B$2:B$6000,0))</f>
        <v>шт</v>
      </c>
      <c r="D21" s="6">
        <f>INDEX('таблица 2'!D$2:D$800,MATCH(A21,'таблица 2'!A$2:A$800,0))</f>
        <v>38</v>
      </c>
      <c r="E21" s="3">
        <f>INDEX('таблица 1'!D$2:D$6000,MATCH(A21,'таблица 1'!A$2:A$6000,0))</f>
        <v>52</v>
      </c>
      <c r="F21" s="3" t="str">
        <f t="shared" si="0"/>
        <v>подешевел</v>
      </c>
    </row>
    <row r="22" spans="1:6" ht="12.75">
      <c r="A22" s="3" t="str">
        <f>'таблица 2'!A22</f>
        <v>03539</v>
      </c>
      <c r="B22" s="3" t="str">
        <f>INDEX('таблица 1'!B$2:B$6000,MATCH(A22,'таблица 1'!A$2:A$6000,0))</f>
        <v>материал 21</v>
      </c>
      <c r="C22" s="3" t="str">
        <f>INDEX('таблица 1'!C$2:C$6000,MATCH(B22,'таблица 1'!B$2:B$6000,0))</f>
        <v>шт</v>
      </c>
      <c r="D22" s="6">
        <f>INDEX('таблица 2'!D$2:D$800,MATCH(A22,'таблица 2'!A$2:A$800,0))</f>
        <v>83.2</v>
      </c>
      <c r="E22" s="3">
        <f>INDEX('таблица 1'!D$2:D$6000,MATCH(A22,'таблица 1'!A$2:A$6000,0))</f>
        <v>16.76</v>
      </c>
      <c r="F22" s="3" t="str">
        <f t="shared" si="0"/>
        <v>подорожал</v>
      </c>
    </row>
    <row r="23" spans="1:6" ht="12.75">
      <c r="A23" s="3" t="str">
        <f>'таблица 2'!A23</f>
        <v>03006</v>
      </c>
      <c r="B23" s="3" t="str">
        <f>INDEX('таблица 1'!B$2:B$6000,MATCH(A23,'таблица 1'!A$2:A$6000,0))</f>
        <v>материал 22</v>
      </c>
      <c r="C23" s="3" t="str">
        <f>INDEX('таблица 1'!C$2:C$6000,MATCH(B23,'таблица 1'!B$2:B$6000,0))</f>
        <v>шт</v>
      </c>
      <c r="D23" s="6">
        <f>INDEX('таблица 2'!D$2:D$800,MATCH(A23,'таблица 2'!A$2:A$800,0))</f>
        <v>43.25</v>
      </c>
      <c r="E23" s="3">
        <f>INDEX('таблица 1'!D$2:D$6000,MATCH(A23,'таблица 1'!A$2:A$6000,0))</f>
        <v>22.49</v>
      </c>
      <c r="F23" s="3" t="str">
        <f t="shared" si="0"/>
        <v>подорожал</v>
      </c>
    </row>
    <row r="24" spans="1:6" ht="12.75">
      <c r="A24" s="3" t="str">
        <f>'таблица 2'!A24</f>
        <v>04113</v>
      </c>
      <c r="B24" s="3" t="str">
        <f>INDEX('таблица 1'!B$2:B$6000,MATCH(A24,'таблица 1'!A$2:A$6000,0))</f>
        <v>материал 23</v>
      </c>
      <c r="C24" s="3" t="str">
        <f>INDEX('таблица 1'!C$2:C$6000,MATCH(B24,'таблица 1'!B$2:B$6000,0))</f>
        <v>шт</v>
      </c>
      <c r="D24" s="6">
        <f>INDEX('таблица 2'!D$2:D$800,MATCH(A24,'таблица 2'!A$2:A$800,0))</f>
        <v>1</v>
      </c>
      <c r="E24" s="3">
        <f>INDEX('таблица 1'!D$2:D$6000,MATCH(A24,'таблица 1'!A$2:A$6000,0))</f>
        <v>1</v>
      </c>
      <c r="F24" s="3" t="str">
        <f t="shared" si="0"/>
        <v>не изменился</v>
      </c>
    </row>
    <row r="25" spans="1:6" ht="12.75">
      <c r="A25" s="3" t="str">
        <f>'таблица 2'!A25</f>
        <v>01237</v>
      </c>
      <c r="B25" s="3" t="str">
        <f>INDEX('таблица 1'!B$2:B$6000,MATCH(A25,'таблица 1'!A$2:A$6000,0))</f>
        <v>материал 24</v>
      </c>
      <c r="C25" s="3" t="str">
        <f>INDEX('таблица 1'!C$2:C$6000,MATCH(B25,'таблица 1'!B$2:B$6000,0))</f>
        <v>шт</v>
      </c>
      <c r="D25" s="6">
        <f>INDEX('таблица 2'!D$2:D$800,MATCH(A25,'таблица 2'!A$2:A$800,0))</f>
        <v>30.55</v>
      </c>
      <c r="E25" s="3">
        <f>INDEX('таблица 1'!D$2:D$6000,MATCH(A25,'таблица 1'!A$2:A$6000,0))</f>
        <v>9.74</v>
      </c>
      <c r="F25" s="3" t="str">
        <f t="shared" si="0"/>
        <v>подорожал</v>
      </c>
    </row>
    <row r="26" spans="1:6" ht="12.75">
      <c r="A26" s="3" t="str">
        <f>'таблица 2'!A26</f>
        <v>04431</v>
      </c>
      <c r="B26" s="3" t="str">
        <f>INDEX('таблица 1'!B$2:B$6000,MATCH(A26,'таблица 1'!A$2:A$6000,0))</f>
        <v>материал 25</v>
      </c>
      <c r="C26" s="3" t="str">
        <f>INDEX('таблица 1'!C$2:C$6000,MATCH(B26,'таблица 1'!B$2:B$6000,0))</f>
        <v>шт</v>
      </c>
      <c r="D26" s="6">
        <f>INDEX('таблица 2'!D$2:D$800,MATCH(A26,'таблица 2'!A$2:A$800,0))</f>
        <v>24.2</v>
      </c>
      <c r="E26" s="3">
        <f>INDEX('таблица 1'!D$2:D$6000,MATCH(A26,'таблица 1'!A$2:A$6000,0))</f>
        <v>27.11</v>
      </c>
      <c r="F26" s="3" t="str">
        <f t="shared" si="0"/>
        <v>подешевел</v>
      </c>
    </row>
    <row r="27" spans="1:6" ht="12.75">
      <c r="A27" s="3" t="str">
        <f>'таблица 2'!A27</f>
        <v>04240</v>
      </c>
      <c r="B27" s="3" t="str">
        <f>INDEX('таблица 1'!B$2:B$6000,MATCH(A27,'таблица 1'!A$2:A$6000,0))</f>
        <v>материал 26</v>
      </c>
      <c r="C27" s="3" t="str">
        <f>INDEX('таблица 1'!C$2:C$6000,MATCH(B27,'таблица 1'!B$2:B$6000,0))</f>
        <v>шт</v>
      </c>
      <c r="D27" s="6">
        <f>INDEX('таблица 2'!D$2:D$800,MATCH(A27,'таблица 2'!A$2:A$800,0))</f>
        <v>17.85</v>
      </c>
      <c r="E27" s="3">
        <f>INDEX('таблица 1'!D$2:D$6000,MATCH(A27,'таблица 1'!A$2:A$6000,0))</f>
        <v>0.61</v>
      </c>
      <c r="F27" s="3" t="str">
        <f t="shared" si="0"/>
        <v>подорожал</v>
      </c>
    </row>
    <row r="28" spans="1:6" ht="12.75">
      <c r="A28" s="3" t="str">
        <f>'таблица 2'!A28</f>
        <v>04241</v>
      </c>
      <c r="B28" s="3" t="str">
        <f>INDEX('таблица 1'!B$2:B$6000,MATCH(A28,'таблица 1'!A$2:A$6000,0))</f>
        <v>материал 27</v>
      </c>
      <c r="C28" s="3" t="str">
        <f>INDEX('таблица 1'!C$2:C$6000,MATCH(B28,'таблица 1'!B$2:B$6000,0))</f>
        <v>шт</v>
      </c>
      <c r="D28" s="6">
        <f>INDEX('таблица 2'!D$2:D$800,MATCH(A28,'таблица 2'!A$2:A$800,0))</f>
        <v>11.5</v>
      </c>
      <c r="E28" s="3">
        <f>INDEX('таблица 1'!D$2:D$6000,MATCH(A28,'таблица 1'!A$2:A$6000,0))</f>
        <v>13.665</v>
      </c>
      <c r="F28" s="3" t="str">
        <f t="shared" si="0"/>
        <v>подешевел</v>
      </c>
    </row>
    <row r="29" spans="1:6" ht="12.75">
      <c r="A29" s="3" t="str">
        <f>'таблица 2'!A29</f>
        <v>04242</v>
      </c>
      <c r="B29" s="3" t="str">
        <f>INDEX('таблица 1'!B$2:B$6000,MATCH(A29,'таблица 1'!A$2:A$6000,0))</f>
        <v>материал 28</v>
      </c>
      <c r="C29" s="3" t="str">
        <f>INDEX('таблица 1'!C$2:C$6000,MATCH(B29,'таблица 1'!B$2:B$6000,0))</f>
        <v>шт</v>
      </c>
      <c r="D29" s="6">
        <f>INDEX('таблица 2'!D$2:D$800,MATCH(A29,'таблица 2'!A$2:A$800,0))</f>
        <v>5.15</v>
      </c>
      <c r="E29" s="3">
        <f>INDEX('таблица 1'!D$2:D$6000,MATCH(A29,'таблица 1'!A$2:A$6000,0))</f>
        <v>15.285</v>
      </c>
      <c r="F29" s="3" t="str">
        <f t="shared" si="0"/>
        <v>подешевел</v>
      </c>
    </row>
    <row r="30" spans="1:6" ht="12.75">
      <c r="A30" s="3" t="str">
        <f>'таблица 2'!A30</f>
        <v>04243</v>
      </c>
      <c r="B30" s="3" t="str">
        <f>INDEX('таблица 1'!B$2:B$6000,MATCH(A30,'таблица 1'!A$2:A$6000,0))</f>
        <v>материал 29</v>
      </c>
      <c r="C30" s="3" t="str">
        <f>INDEX('таблица 1'!C$2:C$6000,MATCH(B30,'таблица 1'!B$2:B$6000,0))</f>
        <v>шт</v>
      </c>
      <c r="D30" s="6">
        <f>INDEX('таблица 2'!D$2:D$800,MATCH(A30,'таблица 2'!A$2:A$800,0))</f>
        <v>105</v>
      </c>
      <c r="E30" s="3">
        <f>INDEX('таблица 1'!D$2:D$6000,MATCH(A30,'таблица 1'!A$2:A$6000,0))</f>
        <v>16.905</v>
      </c>
      <c r="F30" s="3" t="str">
        <f t="shared" si="0"/>
        <v>подорожал</v>
      </c>
    </row>
    <row r="31" spans="1:6" ht="12.75">
      <c r="A31" s="3" t="str">
        <f>'таблица 2'!A31</f>
        <v>04244</v>
      </c>
      <c r="B31" s="3" t="str">
        <f>INDEX('таблица 1'!B$2:B$6000,MATCH(A31,'таблица 1'!A$2:A$6000,0))</f>
        <v>материал 30</v>
      </c>
      <c r="C31" s="3" t="str">
        <f>INDEX('таблица 1'!C$2:C$6000,MATCH(B31,'таблица 1'!B$2:B$6000,0))</f>
        <v>шт</v>
      </c>
      <c r="D31" s="6">
        <f>INDEX('таблица 2'!D$2:D$800,MATCH(A31,'таблица 2'!A$2:A$800,0))</f>
        <v>204.85</v>
      </c>
      <c r="E31" s="3">
        <f>INDEX('таблица 1'!D$2:D$6000,MATCH(A31,'таблица 1'!A$2:A$6000,0))</f>
        <v>18.525</v>
      </c>
      <c r="F31" s="3" t="str">
        <f t="shared" si="0"/>
        <v>подорожал</v>
      </c>
    </row>
    <row r="32" spans="1:6" ht="12.75">
      <c r="A32" s="3" t="str">
        <f>'таблица 2'!A32</f>
        <v>04245</v>
      </c>
      <c r="B32" s="3" t="str">
        <f>INDEX('таблица 1'!B$2:B$6000,MATCH(A32,'таблица 1'!A$2:A$6000,0))</f>
        <v>материал 31</v>
      </c>
      <c r="C32" s="3" t="str">
        <f>INDEX('таблица 1'!C$2:C$6000,MATCH(B32,'таблица 1'!B$2:B$6000,0))</f>
        <v>шт</v>
      </c>
      <c r="D32" s="6">
        <f>INDEX('таблица 2'!D$2:D$800,MATCH(A32,'таблица 2'!A$2:A$800,0))</f>
        <v>304.7</v>
      </c>
      <c r="E32" s="3">
        <f>INDEX('таблица 1'!D$2:D$6000,MATCH(A32,'таблица 1'!A$2:A$6000,0))</f>
        <v>20.145</v>
      </c>
      <c r="F32" s="3" t="str">
        <f aca="true" t="shared" si="1" ref="F32:F39">IF(E32&lt;D32,"подорожал",IF(D32&lt;E32,"подешевел","не изменился"))</f>
        <v>подорожал</v>
      </c>
    </row>
    <row r="33" spans="1:6" ht="12.75">
      <c r="A33" s="3" t="str">
        <f>'таблица 2'!A33</f>
        <v>04246</v>
      </c>
      <c r="B33" s="3" t="str">
        <f>INDEX('таблица 1'!B$2:B$6000,MATCH(A33,'таблица 1'!A$2:A$6000,0))</f>
        <v>материал 32</v>
      </c>
      <c r="C33" s="3" t="str">
        <f>INDEX('таблица 1'!C$2:C$6000,MATCH(B33,'таблица 1'!B$2:B$6000,0))</f>
        <v>шт</v>
      </c>
      <c r="D33" s="6">
        <f>INDEX('таблица 2'!D$2:D$800,MATCH(A33,'таблица 2'!A$2:A$800,0))</f>
        <v>404.55</v>
      </c>
      <c r="E33" s="3">
        <f>INDEX('таблица 1'!D$2:D$6000,MATCH(A33,'таблица 1'!A$2:A$6000,0))</f>
        <v>21.765</v>
      </c>
      <c r="F33" s="3" t="str">
        <f t="shared" si="1"/>
        <v>подорожал</v>
      </c>
    </row>
    <row r="34" spans="1:6" ht="12.75">
      <c r="A34" s="3" t="str">
        <f>'таблица 2'!A34</f>
        <v>04247</v>
      </c>
      <c r="B34" s="3" t="str">
        <f>INDEX('таблица 1'!B$2:B$6000,MATCH(A34,'таблица 1'!A$2:A$6000,0))</f>
        <v>материал 33</v>
      </c>
      <c r="C34" s="3" t="str">
        <f>INDEX('таблица 1'!C$2:C$6000,MATCH(B34,'таблица 1'!B$2:B$6000,0))</f>
        <v>шт</v>
      </c>
      <c r="D34" s="6">
        <f>INDEX('таблица 2'!D$2:D$800,MATCH(A34,'таблица 2'!A$2:A$800,0))</f>
        <v>504.4</v>
      </c>
      <c r="E34" s="3">
        <f>INDEX('таблица 1'!D$2:D$6000,MATCH(A34,'таблица 1'!A$2:A$6000,0))</f>
        <v>23.385</v>
      </c>
      <c r="F34" s="3" t="str">
        <f t="shared" si="1"/>
        <v>подорожал</v>
      </c>
    </row>
    <row r="35" spans="1:6" ht="12.75">
      <c r="A35" s="3" t="str">
        <f>'таблица 2'!A35</f>
        <v>04273</v>
      </c>
      <c r="B35" s="3" t="str">
        <f>INDEX('таблица 1'!B$2:B$6000,MATCH(A35,'таблица 1'!A$2:A$6000,0))</f>
        <v>материал 59</v>
      </c>
      <c r="C35" s="3" t="str">
        <f>INDEX('таблица 1'!C$2:C$6000,MATCH(B35,'таблица 1'!B$2:B$6000,0))</f>
        <v>шт</v>
      </c>
      <c r="D35" s="6">
        <f>INDEX('таблица 2'!D$2:D$800,MATCH(A35,'таблица 2'!A$2:A$800,0))</f>
        <v>39.11</v>
      </c>
      <c r="E35" s="3">
        <f>INDEX('таблица 1'!D$2:D$6000,MATCH(A35,'таблица 1'!A$2:A$6000,0))</f>
        <v>39.11</v>
      </c>
      <c r="F35" s="3" t="str">
        <f t="shared" si="1"/>
        <v>не изменился</v>
      </c>
    </row>
    <row r="36" spans="1:6" ht="12.75">
      <c r="A36" s="3" t="str">
        <f>'таблица 2'!A36</f>
        <v>04271</v>
      </c>
      <c r="B36" s="3" t="str">
        <f>INDEX('таблица 1'!B$2:B$6000,MATCH(A36,'таблица 1'!A$2:A$6000,0))</f>
        <v>материал 57</v>
      </c>
      <c r="C36" s="3" t="str">
        <f>INDEX('таблица 1'!C$2:C$6000,MATCH(B36,'таблица 1'!B$2:B$6000,0))</f>
        <v>шт</v>
      </c>
      <c r="D36" s="6">
        <f>INDEX('таблица 2'!D$2:D$800,MATCH(A36,'таблица 2'!A$2:A$800,0))</f>
        <v>40.11</v>
      </c>
      <c r="E36" s="3">
        <f>INDEX('таблица 1'!D$2:D$6000,MATCH(A36,'таблица 1'!A$2:A$6000,0))</f>
        <v>37.11</v>
      </c>
      <c r="F36" s="3" t="str">
        <f t="shared" si="1"/>
        <v>подорожал</v>
      </c>
    </row>
    <row r="37" spans="1:6" ht="12.75">
      <c r="A37" s="3">
        <f>'таблица 2'!A37</f>
        <v>0</v>
      </c>
      <c r="B37" s="3" t="e">
        <f>INDEX('таблица 1'!B$2:B$6000,MATCH(A37,'таблица 1'!A$2:A$6000,0))</f>
        <v>#N/A</v>
      </c>
      <c r="C37" s="3" t="e">
        <f>INDEX('таблица 1'!C$2:C$6000,MATCH(B37,'таблица 1'!B$2:B$6000,0))</f>
        <v>#N/A</v>
      </c>
      <c r="D37" s="6" t="e">
        <f>INDEX('таблица 2'!D$2:D$800,MATCH(A37,'таблица 2'!A$2:A$800,0))</f>
        <v>#N/A</v>
      </c>
      <c r="E37" s="3" t="e">
        <f>INDEX('таблица 1'!D$2:D$6000,MATCH(A37,'таблица 1'!A$2:A$6000,0))</f>
        <v>#N/A</v>
      </c>
      <c r="F37" s="3" t="e">
        <f t="shared" si="1"/>
        <v>#N/A</v>
      </c>
    </row>
    <row r="38" spans="1:6" ht="12.75">
      <c r="A38" s="3">
        <f>'таблица 2'!A38</f>
        <v>0</v>
      </c>
      <c r="B38" s="3" t="e">
        <f>INDEX('таблица 1'!B$2:B$6000,MATCH(A38,'таблица 1'!A$2:A$6000,0))</f>
        <v>#N/A</v>
      </c>
      <c r="C38" s="3" t="e">
        <f>INDEX('таблица 1'!C$2:C$6000,MATCH(B38,'таблица 1'!B$2:B$6000,0))</f>
        <v>#N/A</v>
      </c>
      <c r="D38" s="6" t="e">
        <f>INDEX('таблица 2'!D$2:D$800,MATCH(A38,'таблица 2'!A$2:A$800,0))</f>
        <v>#N/A</v>
      </c>
      <c r="E38" s="3" t="e">
        <f>INDEX('таблица 1'!D$2:D$6000,MATCH(A38,'таблица 1'!A$2:A$6000,0))</f>
        <v>#N/A</v>
      </c>
      <c r="F38" s="3" t="e">
        <f t="shared" si="1"/>
        <v>#N/A</v>
      </c>
    </row>
    <row r="39" spans="1:6" ht="12.75">
      <c r="A39" s="3">
        <f>'таблица 2'!A39</f>
        <v>0</v>
      </c>
      <c r="B39" s="3" t="e">
        <f>INDEX('таблица 1'!B$2:B$6000,MATCH(A39,'таблица 1'!A$2:A$6000,0))</f>
        <v>#N/A</v>
      </c>
      <c r="C39" s="3" t="e">
        <f>INDEX('таблица 1'!C$2:C$6000,MATCH(B39,'таблица 1'!B$2:B$6000,0))</f>
        <v>#N/A</v>
      </c>
      <c r="D39" s="6" t="e">
        <f>INDEX('таблица 2'!D$2:D$800,MATCH(A39,'таблица 2'!A$2:A$800,0))</f>
        <v>#N/A</v>
      </c>
      <c r="E39" s="3" t="e">
        <f>INDEX('таблица 1'!D$2:D$6000,MATCH(A39,'таблица 1'!A$2:A$6000,0))</f>
        <v>#N/A</v>
      </c>
      <c r="F39" s="3" t="e">
        <f t="shared" si="1"/>
        <v>#N/A</v>
      </c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</sheetData>
  <conditionalFormatting sqref="F2:F39">
    <cfRule type="cellIs" priority="1" dxfId="2" operator="equal" stopIfTrue="1">
      <formula>"подешевел"</formula>
    </cfRule>
    <cfRule type="cellIs" priority="2" dxfId="3" operator="equal" stopIfTrue="1">
      <formula>"подорожал"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Swarg</cp:lastModifiedBy>
  <dcterms:created xsi:type="dcterms:W3CDTF">1996-10-08T23:32:33Z</dcterms:created>
  <dcterms:modified xsi:type="dcterms:W3CDTF">2013-06-20T15:10:16Z</dcterms:modified>
  <cp:category/>
  <cp:version/>
  <cp:contentType/>
  <cp:contentStatus/>
</cp:coreProperties>
</file>