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20" windowHeight="7875" activeTab="0"/>
  </bookViews>
  <sheets>
    <sheet name="пропись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<sst xmlns="http://schemas.openxmlformats.org/spreadsheetml/2006/main" count="47" uniqueCount="39">
  <si>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один</t>
  </si>
  <si>
    <t>одна</t>
  </si>
  <si>
    <t>два</t>
  </si>
  <si>
    <t>две</t>
  </si>
  <si>
    <t>три</t>
  </si>
  <si>
    <t>четыре</t>
  </si>
  <si>
    <t>пять</t>
  </si>
  <si>
    <t>шесть</t>
  </si>
  <si>
    <t>семь</t>
  </si>
  <si>
    <t>восемь</t>
  </si>
  <si>
    <t>девять</t>
  </si>
  <si>
    <t>десять</t>
  </si>
  <si>
    <t>одиннадцать</t>
  </si>
  <si>
    <t>двенадцать</t>
  </si>
  <si>
    <t>тринадцать</t>
  </si>
  <si>
    <t>четырнадцать</t>
  </si>
  <si>
    <t>пятнадцать</t>
  </si>
  <si>
    <t>шестнадцать</t>
  </si>
  <si>
    <t>семнадцать</t>
  </si>
  <si>
    <t>восемнадцать</t>
  </si>
  <si>
    <t>девятнадцать</t>
  </si>
  <si>
    <t>двадцать</t>
  </si>
  <si>
    <t>тридцать</t>
  </si>
  <si>
    <t>сорок</t>
  </si>
  <si>
    <t>пятьдесят</t>
  </si>
  <si>
    <t>шестьдесят</t>
  </si>
  <si>
    <t>семьдесят</t>
  </si>
  <si>
    <t>восемьдесят</t>
  </si>
  <si>
    <t>девяносто</t>
  </si>
  <si>
    <t>сто</t>
  </si>
  <si>
    <t>двести</t>
  </si>
  <si>
    <t>триста</t>
  </si>
  <si>
    <t>четыреста</t>
  </si>
  <si>
    <t>пятьсот</t>
  </si>
  <si>
    <t>шестьсот</t>
  </si>
  <si>
    <t>семьсот</t>
  </si>
  <si>
    <t>восемьсот</t>
  </si>
  <si>
    <t>девятьсот</t>
  </si>
  <si>
    <t>Работает корректно с суммами до 100 миллионов рублей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</si>
</sst>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0">
    <font>
      <sz val="10"/>
      <name val="Arial"/>
      <family val="2"/>
    </font>
    <font>
      <sz val="12"/>
      <color indexed="8"/>
      <name val="Calibri"/>
      <family val="2"/>
    </font>
    <font>
      <sz val="1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0" fillId="6" borderId="0" xfId="0" applyFill="1" applyAlignment="1">
      <alignment/>
    </xf>
    <xf numFmtId="0" fontId="2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_Работа Y1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21.28125" style="0" bestFit="1" customWidth="1"/>
    <col min="2" max="2" width="2.57421875" style="0" customWidth="1"/>
    <col min="3" max="3" width="3.7109375" style="0" customWidth="1"/>
    <col min="4" max="4" width="3.421875" style="0" customWidth="1"/>
    <col min="5" max="5" width="3.7109375" style="0" customWidth="1"/>
    <col min="6" max="6" width="2.57421875" style="0" customWidth="1"/>
    <col min="7" max="7" width="3.140625" style="0" customWidth="1"/>
    <col min="8" max="9" width="2.00390625" style="0" customWidth="1"/>
    <col min="10" max="10" width="2.00390625" style="0" bestFit="1" customWidth="1"/>
    <col min="11" max="11" width="10.28125" style="0" customWidth="1"/>
    <col min="12" max="19" width="2.00390625" style="0" bestFit="1" customWidth="1"/>
  </cols>
  <sheetData>
    <row r="1" spans="1:26" ht="20.25">
      <c r="A1" s="1">
        <v>99999999</v>
      </c>
      <c r="B1">
        <f>VALUE(MID(TEXT(TRUNC(A1),"00000000"),1,1))</f>
        <v>9</v>
      </c>
      <c r="C1">
        <f>VALUE(MID(TEXT(TRUNC(A1),"00000000"),2,1))</f>
        <v>9</v>
      </c>
      <c r="D1">
        <f>VALUE(MID(TEXT(TRUNC(A1),"00000000"),3,1))</f>
        <v>9</v>
      </c>
      <c r="E1">
        <f>VALUE(MID(TEXT(TRUNC(A1),"00000000"),4,1))</f>
        <v>9</v>
      </c>
      <c r="F1">
        <f>VALUE(MID(TEXT(TRUNC(A1),"00000000"),5,1))</f>
        <v>9</v>
      </c>
      <c r="G1">
        <f>VALUE(MID(TEXT(TRUNC(A1),"00000000"),6,1))</f>
        <v>9</v>
      </c>
      <c r="H1">
        <f>VALUE(MID(TEXT(TRUNC(A1),"00000000"),7,1))</f>
        <v>9</v>
      </c>
      <c r="I1">
        <f>VALUE(MID(TEXT(TRUNC(A1),"00000000"),8,1))</f>
        <v>9</v>
      </c>
      <c r="X1">
        <v>1</v>
      </c>
      <c r="Y1" t="s">
        <v>0</v>
      </c>
      <c r="Z1" t="s">
        <v>1</v>
      </c>
    </row>
    <row r="2" spans="1:26" ht="12.75">
      <c r="A2" s="3" t="str">
        <f>IF(OR(B1=0,B1=1),"",VLOOKUP(B1,$X$20:$Y$27,2)&amp;IF(C1=0," миллионов "," "))&amp;IF(B1=1,VLOOKUP(C1+10,$X$10:$Y$19,2)&amp;" милионов ",IF(C1=0,"",VLOOKUP(C1,$X$1:$Y$9,2)&amp;IF(OR(B1=1,C1&gt;4)," миллионов ",IF(C1=1," миллион "," миллиона "))))&amp;IF(D1=0,"",IF(AND(E1=0,F1=0),VLOOKUP(D1,$X$28:$Y$36,2)&amp;" тысяч ",VLOOKUP(D1,$X$28:$Y$36,2)&amp;" "))&amp;IF(E1=0,"",IF(E1=1,VLOOKUP(F1+10,$X$1:$Y$19,2)&amp;" тысяч ",IF(F1=0,VLOOKUP(E1,$X$20:$Y$27,2)&amp;" тысяч ",VLOOKUP(E1,$X$20:$Y$27,2)&amp;" ")))&amp;IF(OR(E1=1,F1=0),"",VLOOKUP(F1,$X$1:$Z$9,3)&amp;IF(F1=1," тысяча ",IF(F1&lt;5," тысячи "," тысяч ")))&amp;IF(G1=0,"",VLOOKUP(G1,$X$28:$Y$36,2)&amp;" ")&amp;IF(H1=0,"",IF(H1=1,VLOOKUP(I1+10,$X$1:$Y$19,2),VLOOKUP(H1,$X$20:$Y$27,2)&amp;" "))&amp;IF(OR(H1=1,I1=0),"",VLOOKUP(I1,$X$1:$Y$9,2))</f>
        <v>девяносто девять миллионов девятьсот девяносто девять тысяч девятьсот девяносто девять</v>
      </c>
      <c r="X2">
        <v>2</v>
      </c>
      <c r="Y2" t="s">
        <v>2</v>
      </c>
      <c r="Z2" t="s">
        <v>3</v>
      </c>
    </row>
    <row r="3" spans="1:26" ht="12.75">
      <c r="A3" t="str">
        <f>UPPER(LEFT(A2,1))</f>
        <v>Д</v>
      </c>
      <c r="X3">
        <v>3</v>
      </c>
      <c r="Y3" t="s">
        <v>4</v>
      </c>
      <c r="Z3" t="s">
        <v>4</v>
      </c>
    </row>
    <row r="4" spans="1:26" ht="12.75">
      <c r="A4" t="str">
        <f>REPLACE(A2,1,1,A3)</f>
        <v>Девяносто девять миллионов девятьсот девяносто девять тысяч девятьсот девяносто девять</v>
      </c>
      <c r="X4">
        <v>4</v>
      </c>
      <c r="Y4" t="s">
        <v>5</v>
      </c>
      <c r="Z4" t="s">
        <v>5</v>
      </c>
    </row>
    <row r="5" spans="1:26" ht="12.75">
      <c r="A5" t="str">
        <f>IF(AND(B1=0,C1=0,D1=0,E1=0,F1=0,G1=0,H1=0,I1=0),"ноль рублей ",IF(OR(H1=1,I1=0,I1&gt;4),"рублей ",IF(I1=1,"рубль ","рубля ")))&amp;RIGHT(TEXT(A1,"#,00"),2)&amp;IF(OR(VALUE(LEFT(RIGHT(TEXT(A1,"#,00"),2)))=1,VALUE(RIGHT(TEXT(A1,"#,00"),1))=0,VALUE(RIGHT(TEXT(A1,"#,00"),1))&gt;4)," копеек",IF(VALUE(RIGHT(TEXT(A1,"#,00"),1))=1," копейка"," копейки"))</f>
        <v>рублей 00 копеек</v>
      </c>
      <c r="X5">
        <v>5</v>
      </c>
      <c r="Y5" t="s">
        <v>6</v>
      </c>
      <c r="Z5" t="s">
        <v>6</v>
      </c>
    </row>
    <row r="6" spans="1:26" ht="12.75">
      <c r="A6" s="3" t="str">
        <f>A4&amp;" "&amp;A5</f>
        <v>Девяносто девять миллионов девятьсот девяносто девять тысяч девятьсот девяносто девять рублей 00 копеек</v>
      </c>
      <c r="X6">
        <v>6</v>
      </c>
      <c r="Y6" t="s">
        <v>7</v>
      </c>
      <c r="Z6" t="s">
        <v>7</v>
      </c>
    </row>
    <row r="7" spans="24:26" ht="12.75">
      <c r="X7">
        <v>7</v>
      </c>
      <c r="Y7" t="s">
        <v>8</v>
      </c>
      <c r="Z7" t="s">
        <v>8</v>
      </c>
    </row>
    <row r="8" spans="24:26" ht="12.75">
      <c r="X8">
        <v>8</v>
      </c>
      <c r="Y8" t="s">
        <v>9</v>
      </c>
      <c r="Z8" t="s">
        <v>9</v>
      </c>
    </row>
    <row r="9" spans="1:26" ht="12.75">
      <c r="A9" s="2" t="s">
        <v>38</v>
      </c>
      <c r="B9" s="2"/>
      <c r="C9" s="2"/>
      <c r="D9" s="2"/>
      <c r="E9" s="2"/>
      <c r="F9" s="2"/>
      <c r="G9" s="2"/>
      <c r="H9" s="2"/>
      <c r="I9" s="2"/>
      <c r="J9" s="2"/>
      <c r="K9" s="2"/>
      <c r="X9">
        <v>9</v>
      </c>
      <c r="Y9" t="s">
        <v>10</v>
      </c>
      <c r="Z9" t="s">
        <v>10</v>
      </c>
    </row>
    <row r="10" spans="24:26" ht="12.75">
      <c r="X10">
        <v>10</v>
      </c>
      <c r="Y10" t="s">
        <v>11</v>
      </c>
      <c r="Z10" t="s">
        <v>11</v>
      </c>
    </row>
    <row r="11" spans="24:25" ht="12.75">
      <c r="X11">
        <v>11</v>
      </c>
      <c r="Y11" t="s">
        <v>12</v>
      </c>
    </row>
    <row r="12" spans="24:25" ht="12.75">
      <c r="X12">
        <v>12</v>
      </c>
      <c r="Y12" t="s">
        <v>13</v>
      </c>
    </row>
    <row r="13" spans="24:25" ht="12.75">
      <c r="X13">
        <v>13</v>
      </c>
      <c r="Y13" t="s">
        <v>14</v>
      </c>
    </row>
    <row r="14" spans="24:25" ht="12.75">
      <c r="X14">
        <v>14</v>
      </c>
      <c r="Y14" t="s">
        <v>15</v>
      </c>
    </row>
    <row r="15" spans="24:25" ht="12.75">
      <c r="X15">
        <v>15</v>
      </c>
      <c r="Y15" t="s">
        <v>16</v>
      </c>
    </row>
    <row r="16" spans="24:25" ht="12.75">
      <c r="X16">
        <v>16</v>
      </c>
      <c r="Y16" t="s">
        <v>17</v>
      </c>
    </row>
    <row r="17" spans="24:25" ht="12.75">
      <c r="X17">
        <v>17</v>
      </c>
      <c r="Y17" t="s">
        <v>18</v>
      </c>
    </row>
    <row r="18" spans="24:25" ht="12.75">
      <c r="X18">
        <v>18</v>
      </c>
      <c r="Y18" t="s">
        <v>19</v>
      </c>
    </row>
    <row r="19" spans="24:25" ht="12.75">
      <c r="X19">
        <v>19</v>
      </c>
      <c r="Y19" t="s">
        <v>20</v>
      </c>
    </row>
    <row r="20" spans="24:25" ht="12.75">
      <c r="X20">
        <v>2</v>
      </c>
      <c r="Y20" t="s">
        <v>21</v>
      </c>
    </row>
    <row r="21" spans="24:25" ht="12.75">
      <c r="X21">
        <v>3</v>
      </c>
      <c r="Y21" t="s">
        <v>22</v>
      </c>
    </row>
    <row r="22" spans="24:25" ht="12.75">
      <c r="X22">
        <v>4</v>
      </c>
      <c r="Y22" t="s">
        <v>23</v>
      </c>
    </row>
    <row r="23" spans="24:25" ht="12.75">
      <c r="X23">
        <v>5</v>
      </c>
      <c r="Y23" t="s">
        <v>24</v>
      </c>
    </row>
    <row r="24" spans="24:25" ht="12.75">
      <c r="X24">
        <v>6</v>
      </c>
      <c r="Y24" t="s">
        <v>25</v>
      </c>
    </row>
    <row r="25" spans="24:25" ht="12.75">
      <c r="X25">
        <v>7</v>
      </c>
      <c r="Y25" t="s">
        <v>26</v>
      </c>
    </row>
    <row r="26" spans="24:25" ht="12.75">
      <c r="X26">
        <v>8</v>
      </c>
      <c r="Y26" t="s">
        <v>27</v>
      </c>
    </row>
    <row r="27" spans="24:25" ht="12.75">
      <c r="X27">
        <v>9</v>
      </c>
      <c r="Y27" t="s">
        <v>28</v>
      </c>
    </row>
    <row r="28" spans="24:25" ht="12.75">
      <c r="X28">
        <v>1</v>
      </c>
      <c r="Y28" t="s">
        <v>29</v>
      </c>
    </row>
    <row r="29" spans="24:25" ht="12.75">
      <c r="X29">
        <v>2</v>
      </c>
      <c r="Y29" t="s">
        <v>30</v>
      </c>
    </row>
    <row r="30" spans="24:25" ht="12.75">
      <c r="X30">
        <v>3</v>
      </c>
      <c r="Y30" t="s">
        <v>31</v>
      </c>
    </row>
    <row r="31" spans="24:25" ht="12.75">
      <c r="X31">
        <v>4</v>
      </c>
      <c r="Y31" t="s">
        <v>32</v>
      </c>
    </row>
    <row r="32" spans="24:25" ht="12.75">
      <c r="X32">
        <v>5</v>
      </c>
      <c r="Y32" t="s">
        <v>33</v>
      </c>
    </row>
    <row r="33" spans="24:25" ht="12.75">
      <c r="X33">
        <v>6</v>
      </c>
      <c r="Y33" t="s">
        <v>34</v>
      </c>
    </row>
    <row r="34" spans="24:25" ht="12.75">
      <c r="X34">
        <v>7</v>
      </c>
      <c r="Y34" t="s">
        <v>35</v>
      </c>
    </row>
    <row r="35" spans="24:25" ht="12.75">
      <c r="X35">
        <v>8</v>
      </c>
      <c r="Y35" t="s">
        <v>36</v>
      </c>
    </row>
    <row r="36" spans="24:25" ht="12.75">
      <c r="X36">
        <v>9</v>
      </c>
      <c r="Y36" t="s">
        <v>37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Dogadkin DV</dc:creator>
  <cp:keywords/>
  <dc:description/>
  <cp:lastModifiedBy> Dogadkin DV</cp:lastModifiedBy>
  <dcterms:created xsi:type="dcterms:W3CDTF">2009-08-04T09:18:04Z</dcterms:created>
  <dcterms:modified xsi:type="dcterms:W3CDTF">2009-08-04T09:38:35Z</dcterms:modified>
  <cp:category/>
  <cp:version/>
  <cp:contentType/>
  <cp:contentStatus/>
</cp:coreProperties>
</file>