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9720" activeTab="0"/>
  </bookViews>
  <sheets>
    <sheet name="Амурская" sheetId="1" r:id="rId1"/>
  </sheets>
  <definedNames>
    <definedName name="_xlnm.Print_Area" localSheetId="0">'Амурская'!$B$1:$AO$11</definedName>
  </definedNames>
  <calcPr fullCalcOnLoad="1"/>
</workbook>
</file>

<file path=xl/sharedStrings.xml><?xml version="1.0" encoding="utf-8"?>
<sst xmlns="http://schemas.openxmlformats.org/spreadsheetml/2006/main" count="9" uniqueCount="9">
  <si>
    <t>Амурская</t>
  </si>
  <si>
    <t>Итого</t>
  </si>
  <si>
    <t>РБ100</t>
  </si>
  <si>
    <t>РБ101</t>
  </si>
  <si>
    <t>РБ105</t>
  </si>
  <si>
    <t>РБ106</t>
  </si>
  <si>
    <t>РБ107</t>
  </si>
  <si>
    <t>ИТОГО</t>
  </si>
  <si>
    <t>Проверка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</si>
</sst>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d/m"/>
    <numFmt numFmtId="167" formatCode="d\ mmm"/>
    <numFmt numFmtId="168" formatCode="_-* #,##0_р_._-;\-* #,##0_р_._-;_-* &quot;-&quot;??_р_._-;_-@_-"/>
    <numFmt numFmtId="169" formatCode="_-* #,##0.0000000_р_._-;\-* #,##0.0000000_р_._-;_-* &quot;-&quot;??_р_._-;_-@_-"/>
    <numFmt numFmtId="170" formatCode="mmm/yyyy"/>
    <numFmt numFmtId="171" formatCode="_-* #,##0.0_р_._-;\-* #,##0.0_р_._-;_-* &quot;-&quot;??_р_._-;_-@_-"/>
    <numFmt numFmtId="172" formatCode="#,##0.000"/>
    <numFmt numFmtId="173" formatCode="#,##0.0000"/>
    <numFmt numFmtId="174" formatCode="#,##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0.000"/>
    <numFmt numFmtId="180" formatCode="0.0000"/>
    <numFmt numFmtId="181" formatCode="0.00000"/>
    <numFmt numFmtId="182" formatCode="0.000000"/>
    <numFmt numFmtId="183" formatCode="0.0000000"/>
    <numFmt numFmtId="184" formatCode="_-* #,##0.0_р_._-;\-* #,##0.0_р_._-;_-* &quot;-&quot;_р_._-;_-@_-"/>
    <numFmt numFmtId="185" formatCode="[$-FC19]d\ mmmm\ yyyy\ &quot;г.&quot;"/>
    <numFmt numFmtId="186" formatCode="[$-419]d\ mmm;@"/>
    <numFmt numFmtId="187" formatCode="d/m/yy;@"/>
    <numFmt numFmtId="188" formatCode="General\ \M\C"/>
    <numFmt numFmtId="189" formatCode="0.00000000"/>
  </numFmts>
  <fonts count="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20"/>
      <name val="Arial Black"/>
      <family val="2"/>
    </font>
    <font>
      <sz val="11"/>
      <name val="Times New Roman Cyr"/>
      <family val="1"/>
    </font>
    <font>
      <sz val="10"/>
      <color indexed="8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dashed"/>
      <top style="dashed"/>
      <bottom style="dashed"/>
    </border>
    <border>
      <left style="dashed"/>
      <right style="dashed"/>
      <top style="dashed"/>
      <bottom style="dashed"/>
    </border>
    <border>
      <left style="dashed"/>
      <right>
        <color indexed="63"/>
      </right>
      <top style="dashed"/>
      <bottom style="dashed"/>
    </border>
    <border>
      <left style="medium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dashed"/>
      <top>
        <color indexed="63"/>
      </top>
      <bottom style="dashed"/>
    </border>
    <border>
      <left style="dashed"/>
      <right style="dashed"/>
      <top>
        <color indexed="63"/>
      </top>
      <bottom style="dashed"/>
    </border>
    <border>
      <left style="dashed"/>
      <right>
        <color indexed="63"/>
      </right>
      <top>
        <color indexed="63"/>
      </top>
      <bottom style="dashed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left"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0" fillId="0" borderId="0" xfId="19" applyNumberFormat="1" applyFill="1" applyAlignment="1" applyProtection="1">
      <alignment/>
      <protection/>
    </xf>
    <xf numFmtId="0" fontId="6" fillId="0" borderId="1" xfId="0" applyNumberFormat="1" applyFont="1" applyFill="1" applyBorder="1" applyAlignment="1" applyProtection="1">
      <alignment/>
      <protection/>
    </xf>
    <xf numFmtId="0" fontId="6" fillId="0" borderId="2" xfId="0" applyNumberFormat="1" applyFont="1" applyFill="1" applyBorder="1" applyAlignment="1" applyProtection="1">
      <alignment/>
      <protection/>
    </xf>
    <xf numFmtId="0" fontId="6" fillId="0" borderId="3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4" fillId="2" borderId="4" xfId="0" applyNumberFormat="1" applyFont="1" applyFill="1" applyBorder="1" applyAlignment="1" applyProtection="1">
      <alignment horizontal="left"/>
      <protection/>
    </xf>
    <xf numFmtId="0" fontId="5" fillId="2" borderId="5" xfId="0" applyNumberFormat="1" applyFont="1" applyFill="1" applyBorder="1" applyAlignment="1" applyProtection="1">
      <alignment/>
      <protection/>
    </xf>
    <xf numFmtId="0" fontId="5" fillId="2" borderId="6" xfId="0" applyNumberFormat="1" applyFont="1" applyFill="1" applyBorder="1" applyAlignment="1" applyProtection="1">
      <alignment/>
      <protection/>
    </xf>
    <xf numFmtId="0" fontId="5" fillId="2" borderId="7" xfId="0" applyNumberFormat="1" applyFont="1" applyFill="1" applyBorder="1" applyAlignment="1" applyProtection="1">
      <alignment/>
      <protection/>
    </xf>
    <xf numFmtId="0" fontId="0" fillId="2" borderId="8" xfId="0" applyNumberFormat="1" applyFont="1" applyFill="1" applyBorder="1" applyAlignment="1" applyProtection="1">
      <alignment/>
      <protection/>
    </xf>
    <xf numFmtId="0" fontId="6" fillId="2" borderId="1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186" fontId="0" fillId="2" borderId="9" xfId="0" applyNumberFormat="1" applyFont="1" applyFill="1" applyBorder="1" applyAlignment="1" applyProtection="1">
      <alignment horizontal="center"/>
      <protection/>
    </xf>
    <xf numFmtId="0" fontId="0" fillId="2" borderId="10" xfId="0" applyNumberFormat="1" applyFont="1" applyFill="1" applyBorder="1" applyAlignment="1" applyProtection="1">
      <alignment horizontal="center"/>
      <protection/>
    </xf>
    <xf numFmtId="0" fontId="4" fillId="2" borderId="11" xfId="0" applyNumberFormat="1" applyFont="1" applyFill="1" applyBorder="1" applyAlignment="1" applyProtection="1">
      <alignment horizontal="left"/>
      <protection/>
    </xf>
    <xf numFmtId="0" fontId="5" fillId="2" borderId="12" xfId="0" applyNumberFormat="1" applyFont="1" applyFill="1" applyBorder="1" applyAlignment="1" applyProtection="1">
      <alignment/>
      <protection/>
    </xf>
    <xf numFmtId="0" fontId="5" fillId="2" borderId="13" xfId="0" applyNumberFormat="1" applyFont="1" applyFill="1" applyBorder="1" applyAlignment="1" applyProtection="1">
      <alignment/>
      <protection/>
    </xf>
    <xf numFmtId="0" fontId="5" fillId="2" borderId="14" xfId="0" applyNumberFormat="1" applyFont="1" applyFill="1" applyBorder="1" applyAlignment="1" applyProtection="1">
      <alignment/>
      <protection/>
    </xf>
    <xf numFmtId="0" fontId="0" fillId="2" borderId="1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2" borderId="16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5" fillId="0" borderId="17" xfId="0" applyNumberFormat="1" applyFont="1" applyFill="1" applyBorder="1" applyAlignment="1" applyProtection="1">
      <alignment/>
      <protection/>
    </xf>
    <xf numFmtId="0" fontId="5" fillId="0" borderId="18" xfId="0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3" xfId="0" applyNumberFormat="1" applyFont="1" applyFill="1" applyBorder="1" applyAlignment="1" applyProtection="1">
      <alignment horizontal="center"/>
      <protection/>
    </xf>
    <xf numFmtId="0" fontId="0" fillId="2" borderId="17" xfId="0" applyNumberFormat="1" applyFont="1" applyFill="1" applyBorder="1" applyAlignment="1" applyProtection="1">
      <alignment horizontal="center" vertical="center" textRotation="90"/>
      <protection/>
    </xf>
    <xf numFmtId="0" fontId="0" fillId="2" borderId="18" xfId="0" applyNumberFormat="1" applyFont="1" applyFill="1" applyBorder="1" applyAlignment="1" applyProtection="1">
      <alignment/>
      <protection/>
    </xf>
    <xf numFmtId="0" fontId="0" fillId="0" borderId="0" xfId="19" applyNumberFormat="1" applyFont="1" applyFill="1" applyAlignment="1" applyProtection="1">
      <alignment/>
      <protection/>
    </xf>
    <xf numFmtId="0" fontId="0" fillId="3" borderId="19" xfId="0" applyNumberFormat="1" applyFill="1" applyBorder="1" applyAlignment="1" applyProtection="1">
      <alignment horizontal="right"/>
      <protection/>
    </xf>
    <xf numFmtId="0" fontId="0" fillId="3" borderId="20" xfId="0" applyNumberFormat="1" applyFill="1" applyBorder="1" applyAlignment="1" applyProtection="1">
      <alignment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rgb="FFC0C0C0"/>
      </font>
      <border/>
    </dxf>
    <dxf>
      <font>
        <b/>
        <i/>
        <u val="none"/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BB11"/>
  <sheetViews>
    <sheetView showGridLines="0" tabSelected="1" zoomScale="70" zoomScaleNormal="70" workbookViewId="0" topLeftCell="A1">
      <pane xSplit="3" ySplit="3" topLeftCell="U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I10" sqref="AI10"/>
    </sheetView>
  </sheetViews>
  <sheetFormatPr defaultColWidth="9.00390625" defaultRowHeight="12.75"/>
  <cols>
    <col min="1" max="1" width="3.375" style="3" customWidth="1"/>
    <col min="2" max="2" width="3.125" style="3" customWidth="1"/>
    <col min="3" max="3" width="7.375" style="2" customWidth="1"/>
    <col min="4" max="4" width="7.375" style="3" bestFit="1" customWidth="1"/>
    <col min="5" max="6" width="6.125" style="3" bestFit="1" customWidth="1"/>
    <col min="7" max="11" width="7.25390625" style="3" bestFit="1" customWidth="1"/>
    <col min="12" max="12" width="6.125" style="3" bestFit="1" customWidth="1"/>
    <col min="13" max="27" width="7.25390625" style="3" bestFit="1" customWidth="1"/>
    <col min="28" max="33" width="7.125" style="3" bestFit="1" customWidth="1"/>
    <col min="34" max="34" width="5.875" style="3" bestFit="1" customWidth="1"/>
    <col min="35" max="35" width="7.75390625" style="3" bestFit="1" customWidth="1"/>
    <col min="36" max="36" width="6.625" style="4" customWidth="1"/>
    <col min="37" max="41" width="7.75390625" style="4" customWidth="1"/>
    <col min="42" max="42" width="15.25390625" style="4" customWidth="1"/>
    <col min="43" max="44" width="17.00390625" style="4" customWidth="1"/>
    <col min="45" max="45" width="9.125" style="4" customWidth="1"/>
    <col min="46" max="16384" width="9.125" style="3" customWidth="1"/>
  </cols>
  <sheetData>
    <row r="1" spans="3:46" ht="34.5" customHeight="1">
      <c r="C1" s="1" t="s">
        <v>0</v>
      </c>
      <c r="AJ1" s="3"/>
      <c r="AT1" s="4"/>
    </row>
    <row r="2" spans="3:46" ht="4.5" customHeight="1" thickBot="1">
      <c r="C2" s="1"/>
      <c r="AJ2" s="3"/>
      <c r="AT2" s="4"/>
    </row>
    <row r="3" spans="2:45" ht="13.5" thickBot="1">
      <c r="B3" s="35"/>
      <c r="C3" s="35"/>
      <c r="D3" s="19">
        <v>39022</v>
      </c>
      <c r="E3" s="19">
        <v>39023</v>
      </c>
      <c r="F3" s="19">
        <v>39024</v>
      </c>
      <c r="G3" s="19">
        <v>39025</v>
      </c>
      <c r="H3" s="19">
        <v>39026</v>
      </c>
      <c r="I3" s="19">
        <v>39027</v>
      </c>
      <c r="J3" s="19">
        <v>39028</v>
      </c>
      <c r="K3" s="19">
        <v>39029</v>
      </c>
      <c r="L3" s="19">
        <v>39030</v>
      </c>
      <c r="M3" s="19">
        <v>39031</v>
      </c>
      <c r="N3" s="19">
        <v>39032</v>
      </c>
      <c r="O3" s="19">
        <v>39033</v>
      </c>
      <c r="P3" s="19">
        <v>39034</v>
      </c>
      <c r="Q3" s="19">
        <v>39035</v>
      </c>
      <c r="R3" s="19">
        <v>39036</v>
      </c>
      <c r="S3" s="19">
        <v>39037</v>
      </c>
      <c r="T3" s="19">
        <v>39038</v>
      </c>
      <c r="U3" s="19">
        <v>39039</v>
      </c>
      <c r="V3" s="19">
        <v>39040</v>
      </c>
      <c r="W3" s="19">
        <v>39041</v>
      </c>
      <c r="X3" s="19">
        <v>39042</v>
      </c>
      <c r="Y3" s="19">
        <v>39043</v>
      </c>
      <c r="Z3" s="19">
        <v>39044</v>
      </c>
      <c r="AA3" s="19">
        <v>39045</v>
      </c>
      <c r="AB3" s="19">
        <v>39046</v>
      </c>
      <c r="AC3" s="19">
        <v>39047</v>
      </c>
      <c r="AD3" s="19">
        <v>39048</v>
      </c>
      <c r="AE3" s="19">
        <v>39049</v>
      </c>
      <c r="AF3" s="19">
        <v>39050</v>
      </c>
      <c r="AG3" s="19">
        <v>39051</v>
      </c>
      <c r="AH3" s="19">
        <v>39052</v>
      </c>
      <c r="AI3" s="20" t="s">
        <v>1</v>
      </c>
      <c r="AK3" s="31">
        <f>_XLL.НОМНЕДЕЛИ(D3)</f>
        <v>44</v>
      </c>
      <c r="AL3" s="32">
        <f>(AK3+1)</f>
        <v>45</v>
      </c>
      <c r="AM3" s="32">
        <f>(AL3+1)</f>
        <v>46</v>
      </c>
      <c r="AN3" s="32">
        <f>(AM3+1)</f>
        <v>47</v>
      </c>
      <c r="AO3" s="33">
        <f>(AN3+1)</f>
        <v>48</v>
      </c>
      <c r="AQ3" s="5"/>
      <c r="AR3" s="5"/>
      <c r="AS3" s="5"/>
    </row>
    <row r="4" spans="4:45" s="26" customFormat="1" ht="18" customHeight="1">
      <c r="D4" s="28">
        <f>_XLL.НОМНЕДЕЛИ(D3)</f>
        <v>44</v>
      </c>
      <c r="E4" s="28">
        <f>_XLL.НОМНЕДЕЛИ(E3)</f>
        <v>44</v>
      </c>
      <c r="F4" s="28">
        <f>_XLL.НОМНЕДЕЛИ(F3)</f>
        <v>44</v>
      </c>
      <c r="G4" s="28">
        <f>_XLL.НОМНЕДЕЛИ(G3)</f>
        <v>44</v>
      </c>
      <c r="H4" s="28">
        <f>_XLL.НОМНЕДЕЛИ(H3)</f>
        <v>45</v>
      </c>
      <c r="I4" s="28">
        <f>_XLL.НОМНЕДЕЛИ(I3)</f>
        <v>45</v>
      </c>
      <c r="J4" s="28">
        <f>_XLL.НОМНЕДЕЛИ(J3)</f>
        <v>45</v>
      </c>
      <c r="K4" s="28">
        <f>_XLL.НОМНЕДЕЛИ(K3)</f>
        <v>45</v>
      </c>
      <c r="L4" s="28">
        <f>_XLL.НОМНЕДЕЛИ(L3)</f>
        <v>45</v>
      </c>
      <c r="M4" s="28">
        <f>_XLL.НОМНЕДЕЛИ(M3)</f>
        <v>45</v>
      </c>
      <c r="N4" s="28">
        <f>_XLL.НОМНЕДЕЛИ(N3)</f>
        <v>45</v>
      </c>
      <c r="O4" s="28">
        <f>_XLL.НОМНЕДЕЛИ(O3)</f>
        <v>46</v>
      </c>
      <c r="P4" s="28">
        <f>_XLL.НОМНЕДЕЛИ(P3)</f>
        <v>46</v>
      </c>
      <c r="Q4" s="28">
        <f>_XLL.НОМНЕДЕЛИ(Q3)</f>
        <v>46</v>
      </c>
      <c r="R4" s="28">
        <f>_XLL.НОМНЕДЕЛИ(R3)</f>
        <v>46</v>
      </c>
      <c r="S4" s="28">
        <f>_XLL.НОМНЕДЕЛИ(S3)</f>
        <v>46</v>
      </c>
      <c r="T4" s="28">
        <f>_XLL.НОМНЕДЕЛИ(T3)</f>
        <v>46</v>
      </c>
      <c r="U4" s="28">
        <f>_XLL.НОМНЕДЕЛИ(U3)</f>
        <v>46</v>
      </c>
      <c r="V4" s="28">
        <f>_XLL.НОМНЕДЕЛИ(V3)</f>
        <v>47</v>
      </c>
      <c r="W4" s="28">
        <f>_XLL.НОМНЕДЕЛИ(W3)</f>
        <v>47</v>
      </c>
      <c r="X4" s="28">
        <f>_XLL.НОМНЕДЕЛИ(X3)</f>
        <v>47</v>
      </c>
      <c r="Y4" s="28">
        <f>_XLL.НОМНЕДЕЛИ(Y3)</f>
        <v>47</v>
      </c>
      <c r="Z4" s="28">
        <f>_XLL.НОМНЕДЕЛИ(Z3)</f>
        <v>47</v>
      </c>
      <c r="AA4" s="28">
        <f>_XLL.НОМНЕДЕЛИ(AA3)</f>
        <v>47</v>
      </c>
      <c r="AB4" s="28">
        <f>_XLL.НОМНЕДЕЛИ(AB3)</f>
        <v>47</v>
      </c>
      <c r="AC4" s="28">
        <f>_XLL.НОМНЕДЕЛИ(AC3)</f>
        <v>48</v>
      </c>
      <c r="AD4" s="28">
        <f>_XLL.НОМНЕДЕЛИ(AD3)</f>
        <v>48</v>
      </c>
      <c r="AE4" s="28">
        <f>_XLL.НОМНЕДЕЛИ(AE3)</f>
        <v>48</v>
      </c>
      <c r="AF4" s="28">
        <f>_XLL.НОМНЕДЕЛИ(AF3)</f>
        <v>48</v>
      </c>
      <c r="AG4" s="28">
        <f>_XLL.НОМНЕДЕЛИ(AG3)</f>
        <v>48</v>
      </c>
      <c r="AH4" s="28">
        <f>_XLL.НОМНЕДЕЛИ(AH3)</f>
        <v>48</v>
      </c>
      <c r="AI4" s="18"/>
      <c r="AJ4" s="5"/>
      <c r="AK4" s="18"/>
      <c r="AL4" s="18"/>
      <c r="AM4" s="18"/>
      <c r="AN4" s="18"/>
      <c r="AO4" s="18"/>
      <c r="AP4" s="5"/>
      <c r="AQ4" s="5"/>
      <c r="AR4" s="5"/>
      <c r="AS4" s="5"/>
    </row>
    <row r="5" spans="2:45" ht="15">
      <c r="B5" s="34" t="str">
        <f>$C$1&amp;" Всего"</f>
        <v>Амурская Всего</v>
      </c>
      <c r="C5" s="21" t="s">
        <v>2</v>
      </c>
      <c r="D5" s="22">
        <v>60</v>
      </c>
      <c r="E5" s="23">
        <v>72</v>
      </c>
      <c r="F5" s="23">
        <v>0</v>
      </c>
      <c r="G5" s="23">
        <v>420</v>
      </c>
      <c r="H5" s="23">
        <v>288</v>
      </c>
      <c r="I5" s="23">
        <v>132</v>
      </c>
      <c r="J5" s="23">
        <v>220</v>
      </c>
      <c r="K5" s="23">
        <v>32</v>
      </c>
      <c r="L5" s="23">
        <v>24</v>
      </c>
      <c r="M5" s="23">
        <v>0</v>
      </c>
      <c r="N5" s="23">
        <v>144</v>
      </c>
      <c r="O5" s="23">
        <v>216</v>
      </c>
      <c r="P5" s="23">
        <v>312</v>
      </c>
      <c r="Q5" s="23">
        <v>0</v>
      </c>
      <c r="R5" s="23">
        <v>0</v>
      </c>
      <c r="S5" s="23">
        <v>0</v>
      </c>
      <c r="T5" s="23">
        <v>0</v>
      </c>
      <c r="U5" s="23">
        <v>0</v>
      </c>
      <c r="V5" s="23">
        <v>0</v>
      </c>
      <c r="W5" s="23">
        <v>0</v>
      </c>
      <c r="X5" s="23">
        <v>0</v>
      </c>
      <c r="Y5" s="23">
        <v>0</v>
      </c>
      <c r="Z5" s="23">
        <v>0</v>
      </c>
      <c r="AA5" s="23">
        <v>0</v>
      </c>
      <c r="AB5" s="23">
        <v>0</v>
      </c>
      <c r="AC5" s="23">
        <v>0</v>
      </c>
      <c r="AD5" s="23">
        <v>0</v>
      </c>
      <c r="AE5" s="23">
        <v>0</v>
      </c>
      <c r="AF5" s="23">
        <v>0</v>
      </c>
      <c r="AG5" s="23">
        <v>0</v>
      </c>
      <c r="AH5" s="24">
        <v>0</v>
      </c>
      <c r="AI5" s="25">
        <f>SUM(D5:AH5)</f>
        <v>1920</v>
      </c>
      <c r="AJ5" s="6"/>
      <c r="AK5" s="29">
        <f>SUMIF($D$4:$AH$4,AK3,$D$5:$AH$5)</f>
        <v>552</v>
      </c>
      <c r="AL5" s="29">
        <f>SUMIF($D$4:$AH$4,AL3,$D$5:$AH$5)</f>
        <v>840</v>
      </c>
      <c r="AM5" s="29">
        <f>SUMIF($D$4:$AH$4,AM3,$D$5:$AH$5)</f>
        <v>528</v>
      </c>
      <c r="AN5" s="29">
        <f>SUMIF($D$4:$AH$4,AN3,$D$5:$AH$5)</f>
        <v>0</v>
      </c>
      <c r="AO5" s="29">
        <f>SUMIF($D$4:$AH$4,AO3,$D$5:$AH$5)</f>
        <v>0</v>
      </c>
      <c r="AP5" s="6"/>
      <c r="AQ5" s="5"/>
      <c r="AR5" s="5"/>
      <c r="AS5" s="5"/>
    </row>
    <row r="6" spans="2:45" ht="15">
      <c r="B6" s="34"/>
      <c r="C6" s="12" t="s">
        <v>3</v>
      </c>
      <c r="D6" s="13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>
        <v>0</v>
      </c>
      <c r="N6" s="14">
        <v>0</v>
      </c>
      <c r="O6" s="14">
        <v>0</v>
      </c>
      <c r="P6" s="14">
        <v>0</v>
      </c>
      <c r="Q6" s="14">
        <v>0</v>
      </c>
      <c r="R6" s="14">
        <v>0</v>
      </c>
      <c r="S6" s="14">
        <v>0</v>
      </c>
      <c r="T6" s="14">
        <v>0</v>
      </c>
      <c r="U6" s="14">
        <v>0</v>
      </c>
      <c r="V6" s="14">
        <v>0</v>
      </c>
      <c r="W6" s="14">
        <v>0</v>
      </c>
      <c r="X6" s="14">
        <v>0</v>
      </c>
      <c r="Y6" s="14">
        <v>0</v>
      </c>
      <c r="Z6" s="14">
        <v>0</v>
      </c>
      <c r="AA6" s="14">
        <v>0</v>
      </c>
      <c r="AB6" s="14">
        <v>0</v>
      </c>
      <c r="AC6" s="14">
        <v>0</v>
      </c>
      <c r="AD6" s="14">
        <v>0</v>
      </c>
      <c r="AE6" s="14">
        <v>0</v>
      </c>
      <c r="AF6" s="14">
        <v>0</v>
      </c>
      <c r="AG6" s="14">
        <v>0</v>
      </c>
      <c r="AH6" s="15">
        <v>0</v>
      </c>
      <c r="AI6" s="16">
        <f>SUM(D6:AH6)</f>
        <v>0</v>
      </c>
      <c r="AJ6" s="6"/>
      <c r="AK6" s="29">
        <f>SUMIF($D$4:$AH$4,AK3,$D$6:$AH$6)</f>
        <v>0</v>
      </c>
      <c r="AL6" s="29">
        <f>SUMIF($D$4:$AH$4,AL3,$D$6:$AH$6)</f>
        <v>0</v>
      </c>
      <c r="AM6" s="29">
        <f>SUMIF($D$4:$AH$4,AM3,$D$6:$AH$6)</f>
        <v>0</v>
      </c>
      <c r="AN6" s="29">
        <f>SUMIF($D$4:$AH$4,AN3,$D$6:$AH$6)</f>
        <v>0</v>
      </c>
      <c r="AO6" s="29">
        <f>SUMIF($D$4:$AH$4,AO3,$D$6:$AH$6)</f>
        <v>0</v>
      </c>
      <c r="AP6" s="6"/>
      <c r="AQ6" s="5"/>
      <c r="AR6" s="5"/>
      <c r="AS6" s="5"/>
    </row>
    <row r="7" spans="2:45" ht="15">
      <c r="B7" s="34"/>
      <c r="C7" s="12" t="s">
        <v>4</v>
      </c>
      <c r="D7" s="13">
        <v>2530</v>
      </c>
      <c r="E7" s="14">
        <v>4</v>
      </c>
      <c r="F7" s="14">
        <v>0</v>
      </c>
      <c r="G7" s="14">
        <v>3204</v>
      </c>
      <c r="H7" s="14">
        <v>3687</v>
      </c>
      <c r="I7" s="14">
        <v>2072</v>
      </c>
      <c r="J7" s="14">
        <v>3438</v>
      </c>
      <c r="K7" s="14">
        <v>5156</v>
      </c>
      <c r="L7" s="14">
        <v>12</v>
      </c>
      <c r="M7" s="14">
        <v>0</v>
      </c>
      <c r="N7" s="14">
        <v>728</v>
      </c>
      <c r="O7" s="14">
        <v>96</v>
      </c>
      <c r="P7" s="14">
        <v>1720</v>
      </c>
      <c r="Q7" s="14">
        <v>0</v>
      </c>
      <c r="R7" s="14">
        <v>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0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0</v>
      </c>
      <c r="AF7" s="14">
        <v>0</v>
      </c>
      <c r="AG7" s="14">
        <v>0</v>
      </c>
      <c r="AH7" s="15">
        <v>0</v>
      </c>
      <c r="AI7" s="16">
        <f>SUM(D7:AH7)</f>
        <v>22647</v>
      </c>
      <c r="AJ7" s="6"/>
      <c r="AK7" s="29">
        <f>SUMIF($D$4:$AH$4,AK3,$D$7:$AH$7)</f>
        <v>5738</v>
      </c>
      <c r="AL7" s="29">
        <f>SUMIF($D$4:$AH$4,AL3,$D$7:$AH$7)</f>
        <v>15093</v>
      </c>
      <c r="AM7" s="29">
        <f>SUMIF($D$4:$AH$4,AM3,$D$7:$AH$7)</f>
        <v>1816</v>
      </c>
      <c r="AN7" s="29">
        <f>SUMIF($D$4:$AH$4,AN3,$D$7:$AH$7)</f>
        <v>0</v>
      </c>
      <c r="AO7" s="29">
        <f>SUMIF($D$4:$AH$4,AO3,$D$7:$AH$7)</f>
        <v>0</v>
      </c>
      <c r="AP7" s="6"/>
      <c r="AQ7" s="5"/>
      <c r="AR7" s="5"/>
      <c r="AS7" s="5"/>
    </row>
    <row r="8" spans="2:45" ht="15">
      <c r="B8" s="34"/>
      <c r="C8" s="12" t="s">
        <v>5</v>
      </c>
      <c r="D8" s="13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4">
        <v>0</v>
      </c>
      <c r="O8" s="14">
        <v>0</v>
      </c>
      <c r="P8" s="14">
        <v>0</v>
      </c>
      <c r="Q8" s="14">
        <v>0</v>
      </c>
      <c r="R8" s="14">
        <v>0</v>
      </c>
      <c r="S8" s="14">
        <v>0</v>
      </c>
      <c r="T8" s="14">
        <v>0</v>
      </c>
      <c r="U8" s="14">
        <v>0</v>
      </c>
      <c r="V8" s="14">
        <v>0</v>
      </c>
      <c r="W8" s="14">
        <v>0</v>
      </c>
      <c r="X8" s="14">
        <v>0</v>
      </c>
      <c r="Y8" s="14">
        <v>0</v>
      </c>
      <c r="Z8" s="14">
        <v>0</v>
      </c>
      <c r="AA8" s="14">
        <v>0</v>
      </c>
      <c r="AB8" s="14">
        <v>0</v>
      </c>
      <c r="AC8" s="14">
        <v>0</v>
      </c>
      <c r="AD8" s="14">
        <v>0</v>
      </c>
      <c r="AE8" s="14">
        <v>0</v>
      </c>
      <c r="AF8" s="14">
        <v>0</v>
      </c>
      <c r="AG8" s="14">
        <v>0</v>
      </c>
      <c r="AH8" s="15">
        <v>0</v>
      </c>
      <c r="AI8" s="16">
        <f>SUM(D8:AH8)</f>
        <v>0</v>
      </c>
      <c r="AJ8" s="6"/>
      <c r="AK8" s="29">
        <f>SUMIF($D$4:$AH$4,AK3,$D$8:$AH$8)</f>
        <v>0</v>
      </c>
      <c r="AL8" s="29">
        <f>SUMIF($D$4:$AH$4,AL3,$D$8:$AH$8)</f>
        <v>0</v>
      </c>
      <c r="AM8" s="29">
        <f>SUMIF($D$4:$AH$4,AM3,$D$8:$AH$8)</f>
        <v>0</v>
      </c>
      <c r="AN8" s="29">
        <f>SUMIF($D$4:$AH$4,AN3,$D$8:$AH$8)</f>
        <v>0</v>
      </c>
      <c r="AO8" s="29">
        <f>SUMIF($D$4:$AH$4,AO3,$D$8:$AH$8)</f>
        <v>0</v>
      </c>
      <c r="AP8" s="6"/>
      <c r="AQ8" s="5"/>
      <c r="AR8" s="5"/>
      <c r="AS8" s="5"/>
    </row>
    <row r="9" spans="2:45" ht="15.75" thickBot="1">
      <c r="B9" s="34"/>
      <c r="C9" s="12" t="s">
        <v>6</v>
      </c>
      <c r="D9" s="13">
        <v>155</v>
      </c>
      <c r="E9" s="14">
        <v>0</v>
      </c>
      <c r="F9" s="14">
        <v>0</v>
      </c>
      <c r="G9" s="14">
        <v>138</v>
      </c>
      <c r="H9" s="14">
        <v>178</v>
      </c>
      <c r="I9" s="14">
        <v>114</v>
      </c>
      <c r="J9" s="14">
        <v>200</v>
      </c>
      <c r="K9" s="14">
        <v>255</v>
      </c>
      <c r="L9" s="14">
        <v>0</v>
      </c>
      <c r="M9" s="14">
        <v>0</v>
      </c>
      <c r="N9" s="14">
        <v>0</v>
      </c>
      <c r="O9" s="14">
        <v>0</v>
      </c>
      <c r="P9" s="14">
        <v>72</v>
      </c>
      <c r="Q9" s="14">
        <v>0</v>
      </c>
      <c r="R9" s="14">
        <v>0</v>
      </c>
      <c r="S9" s="14">
        <v>0</v>
      </c>
      <c r="T9" s="14">
        <v>0</v>
      </c>
      <c r="U9" s="14">
        <v>0</v>
      </c>
      <c r="V9" s="14">
        <v>0</v>
      </c>
      <c r="W9" s="14">
        <v>0</v>
      </c>
      <c r="X9" s="14">
        <v>0</v>
      </c>
      <c r="Y9" s="14">
        <v>0</v>
      </c>
      <c r="Z9" s="14">
        <v>0</v>
      </c>
      <c r="AA9" s="14">
        <v>0</v>
      </c>
      <c r="AB9" s="14">
        <v>0</v>
      </c>
      <c r="AC9" s="14">
        <v>0</v>
      </c>
      <c r="AD9" s="14">
        <v>0</v>
      </c>
      <c r="AE9" s="14">
        <v>0</v>
      </c>
      <c r="AF9" s="14">
        <v>0</v>
      </c>
      <c r="AG9" s="14">
        <v>0</v>
      </c>
      <c r="AH9" s="15">
        <v>0</v>
      </c>
      <c r="AI9" s="16">
        <f>SUM(D9:AH9)</f>
        <v>1112</v>
      </c>
      <c r="AJ9" s="6"/>
      <c r="AK9" s="30">
        <f>SUMIF($D$4:$AH$4,AK3,$D$9:$AH$9)</f>
        <v>293</v>
      </c>
      <c r="AL9" s="30">
        <f>SUMIF($D$4:$AH$4,AL3,$D$9:$AH$9)</f>
        <v>747</v>
      </c>
      <c r="AM9" s="30">
        <f>SUMIF($D$4:$AH$4,AM3,$D$9:$AH$9)</f>
        <v>72</v>
      </c>
      <c r="AN9" s="30">
        <f>SUMIF($D$4:$AH$4,AN3,$D$9:$AH$9)</f>
        <v>0</v>
      </c>
      <c r="AO9" s="30">
        <f>SUMIF($D$4:$AH$4,AO3,$D$9:$AH$9)</f>
        <v>0</v>
      </c>
      <c r="AP9" s="6"/>
      <c r="AQ9" s="5"/>
      <c r="AR9" s="5"/>
      <c r="AS9" s="5"/>
    </row>
    <row r="10" spans="2:54" ht="16.5" thickBot="1">
      <c r="B10" s="34"/>
      <c r="C10" s="27" t="s">
        <v>7</v>
      </c>
      <c r="D10" s="17">
        <f aca="true" t="shared" si="0" ref="D10:AI10">SUM(D5:D9)</f>
        <v>2745</v>
      </c>
      <c r="E10" s="17">
        <f t="shared" si="0"/>
        <v>76</v>
      </c>
      <c r="F10" s="17">
        <f t="shared" si="0"/>
        <v>0</v>
      </c>
      <c r="G10" s="17">
        <f t="shared" si="0"/>
        <v>3762</v>
      </c>
      <c r="H10" s="17">
        <f t="shared" si="0"/>
        <v>4153</v>
      </c>
      <c r="I10" s="17">
        <f t="shared" si="0"/>
        <v>2318</v>
      </c>
      <c r="J10" s="17">
        <f t="shared" si="0"/>
        <v>3858</v>
      </c>
      <c r="K10" s="17">
        <f t="shared" si="0"/>
        <v>5443</v>
      </c>
      <c r="L10" s="17">
        <f t="shared" si="0"/>
        <v>36</v>
      </c>
      <c r="M10" s="17">
        <f t="shared" si="0"/>
        <v>0</v>
      </c>
      <c r="N10" s="17">
        <f t="shared" si="0"/>
        <v>872</v>
      </c>
      <c r="O10" s="17">
        <f t="shared" si="0"/>
        <v>312</v>
      </c>
      <c r="P10" s="17">
        <f t="shared" si="0"/>
        <v>2104</v>
      </c>
      <c r="Q10" s="17">
        <f t="shared" si="0"/>
        <v>0</v>
      </c>
      <c r="R10" s="17">
        <f t="shared" si="0"/>
        <v>0</v>
      </c>
      <c r="S10" s="17">
        <f t="shared" si="0"/>
        <v>0</v>
      </c>
      <c r="T10" s="17">
        <f t="shared" si="0"/>
        <v>0</v>
      </c>
      <c r="U10" s="17">
        <f t="shared" si="0"/>
        <v>0</v>
      </c>
      <c r="V10" s="17">
        <f t="shared" si="0"/>
        <v>0</v>
      </c>
      <c r="W10" s="17">
        <f t="shared" si="0"/>
        <v>0</v>
      </c>
      <c r="X10" s="17">
        <f t="shared" si="0"/>
        <v>0</v>
      </c>
      <c r="Y10" s="17">
        <f t="shared" si="0"/>
        <v>0</v>
      </c>
      <c r="Z10" s="17">
        <f t="shared" si="0"/>
        <v>0</v>
      </c>
      <c r="AA10" s="17">
        <f t="shared" si="0"/>
        <v>0</v>
      </c>
      <c r="AB10" s="17">
        <f t="shared" si="0"/>
        <v>0</v>
      </c>
      <c r="AC10" s="17">
        <f t="shared" si="0"/>
        <v>0</v>
      </c>
      <c r="AD10" s="17">
        <f t="shared" si="0"/>
        <v>0</v>
      </c>
      <c r="AE10" s="17">
        <f t="shared" si="0"/>
        <v>0</v>
      </c>
      <c r="AF10" s="17">
        <f t="shared" si="0"/>
        <v>0</v>
      </c>
      <c r="AG10" s="17">
        <f t="shared" si="0"/>
        <v>0</v>
      </c>
      <c r="AH10" s="17">
        <f t="shared" si="0"/>
        <v>0</v>
      </c>
      <c r="AI10" s="17">
        <f t="shared" si="0"/>
        <v>25679</v>
      </c>
      <c r="AJ10" s="6"/>
      <c r="AK10" s="8">
        <f>SUM(AK5:AK9)</f>
        <v>6583</v>
      </c>
      <c r="AL10" s="7">
        <f>SUM(AL5:AL9)</f>
        <v>16680</v>
      </c>
      <c r="AM10" s="7">
        <f>SUM(AM5:AM9)</f>
        <v>2416</v>
      </c>
      <c r="AN10" s="7">
        <f>SUM(AN5:AN9)</f>
        <v>0</v>
      </c>
      <c r="AO10" s="9">
        <f>SUM(AO5:AO9)</f>
        <v>0</v>
      </c>
      <c r="AP10" s="36"/>
      <c r="AT10" s="10"/>
      <c r="AU10" s="10"/>
      <c r="AV10" s="10"/>
      <c r="AW10" s="10"/>
      <c r="AX10" s="10"/>
      <c r="AY10" s="10"/>
      <c r="AZ10" s="10"/>
      <c r="BA10" s="10"/>
      <c r="BB10" s="10"/>
    </row>
    <row r="11" spans="4:45" ht="13.5" thickBot="1"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N11" s="37" t="s">
        <v>8</v>
      </c>
      <c r="AO11" s="37"/>
      <c r="AP11" s="38" t="str">
        <f>IF(SUM(AK10:AO10)-AI10=0,"Ok","NO!!!")</f>
        <v>Ok</v>
      </c>
      <c r="AQ11" s="3"/>
      <c r="AR11" s="3"/>
      <c r="AS11" s="3"/>
    </row>
  </sheetData>
  <mergeCells count="3">
    <mergeCell ref="B5:B10"/>
    <mergeCell ref="B3:C3"/>
    <mergeCell ref="AN11:AO11"/>
  </mergeCells>
  <conditionalFormatting sqref="D5:AH9 AK5:AO9">
    <cfRule type="cellIs" priority="1" dxfId="0" operator="equal" stopIfTrue="1">
      <formula>0</formula>
    </cfRule>
    <cfRule type="cellIs" priority="2" dxfId="1" operator="lessThan" stopIfTrue="1">
      <formula>0</formula>
    </cfRule>
  </conditionalFormatting>
  <conditionalFormatting sqref="AP11">
    <cfRule type="cellIs" priority="3" dxfId="1" operator="equal" stopIfTrue="1">
      <formula>"NO!!!"</formula>
    </cfRule>
  </conditionalFormatting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Антон</dc:creator>
  <cp:keywords/>
  <dc:description/>
  <cp:lastModifiedBy>Kot</cp:lastModifiedBy>
  <cp:lastPrinted>2006-12-16T12:50:41Z</cp:lastPrinted>
  <dcterms:created xsi:type="dcterms:W3CDTF">2006-12-16T12:19:19Z</dcterms:created>
  <dcterms:modified xsi:type="dcterms:W3CDTF">2006-12-17T15:44:25Z</dcterms:modified>
  <cp:category/>
  <cp:version/>
  <cp:contentType/>
  <cp:contentStatus/>
</cp:coreProperties>
</file>