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ТОЛМУТ" sheetId="1" r:id="rId1"/>
    <sheet name="Лист1" sheetId="2" r:id="rId2"/>
    <sheet name="Лист2" sheetId="3" r:id="rId3"/>
  </sheets>
  <definedNames>
    <definedName name="_xlnm._FilterDatabase" localSheetId="0" hidden="1">'ТОЛМУТ'!$A$3:$AZ$432</definedName>
    <definedName name="водоисточники">'Лист1'!$B$3:$B$4</definedName>
    <definedName name="водоисточники1">'Лист1'!$B$3:$B$5</definedName>
    <definedName name="выезда">'Лист2'!$A$11:$A$25</definedName>
    <definedName name="инструмент">'Лист2'!$A$83:$A$84</definedName>
    <definedName name="ранг">'Лист2'!$A$32:$A$35</definedName>
    <definedName name="рассотояния">'Лист2'!$A$41:$A$45</definedName>
    <definedName name="расстояния">'Лист2'!$A$41:$A$45</definedName>
    <definedName name="РТП">'Лист2'!$A$97:$A$104</definedName>
    <definedName name="РТП2">'Лист2'!$A$106:$A$115</definedName>
  </definedNames>
  <calcPr fullCalcOnLoad="1"/>
</workbook>
</file>

<file path=xl/sharedStrings.xml><?xml version="1.0" encoding="utf-8"?>
<sst xmlns="http://schemas.openxmlformats.org/spreadsheetml/2006/main" count="204" uniqueCount="190">
  <si>
    <t>дата</t>
  </si>
  <si>
    <t>наименование объета</t>
  </si>
  <si>
    <t xml:space="preserve">адрес </t>
  </si>
  <si>
    <t>пожары потушены</t>
  </si>
  <si>
    <t>используемые стволы</t>
  </si>
  <si>
    <t>ГДЗС</t>
  </si>
  <si>
    <t>техника</t>
  </si>
  <si>
    <t>время тушения</t>
  </si>
  <si>
    <t>до прибытия ПО</t>
  </si>
  <si>
    <t xml:space="preserve">с установкой на водоисточник (вид) </t>
  </si>
  <si>
    <t>от нескольких АЦ</t>
  </si>
  <si>
    <t>силами одного караула</t>
  </si>
  <si>
    <t>с привлечением дополнит. сил</t>
  </si>
  <si>
    <t>механизированный инструмент</t>
  </si>
  <si>
    <t>2 водяных ствола</t>
  </si>
  <si>
    <t>3-4 водяных ствола</t>
  </si>
  <si>
    <t>один ГПС (СВП)</t>
  </si>
  <si>
    <t>два и более ГПС (СВП)</t>
  </si>
  <si>
    <t>автолестница</t>
  </si>
  <si>
    <t>автоколенчатый подъемник</t>
  </si>
  <si>
    <t>АЦ</t>
  </si>
  <si>
    <t>Прочая</t>
  </si>
  <si>
    <t>до 15-ти минут</t>
  </si>
  <si>
    <t xml:space="preserve">от 15-ти до 30-ти </t>
  </si>
  <si>
    <t>от 31 минуты до 1 часа</t>
  </si>
  <si>
    <t xml:space="preserve">от 61 минуты до 2-х часов </t>
  </si>
  <si>
    <t>свыше 2-х часов</t>
  </si>
  <si>
    <t>подручными средствами</t>
  </si>
  <si>
    <t>Пенообразователь</t>
  </si>
  <si>
    <t>первым стволом от  1 АЦ</t>
  </si>
  <si>
    <t>РТП-1</t>
  </si>
  <si>
    <t>РТП-2</t>
  </si>
  <si>
    <t>РТП-3</t>
  </si>
  <si>
    <t>НК</t>
  </si>
  <si>
    <t>выезд</t>
  </si>
  <si>
    <t>2 ПЧ</t>
  </si>
  <si>
    <t>ПНК</t>
  </si>
  <si>
    <t>время прибытия, мин</t>
  </si>
  <si>
    <t>время ликвидации  пожара, мин</t>
  </si>
  <si>
    <t>загорание</t>
  </si>
  <si>
    <t>время вызова</t>
  </si>
  <si>
    <t>время прибытия</t>
  </si>
  <si>
    <t>время ликвидации</t>
  </si>
  <si>
    <t>ПГ</t>
  </si>
  <si>
    <t>ПВ</t>
  </si>
  <si>
    <t>колличество личного состава</t>
  </si>
  <si>
    <t>время работы</t>
  </si>
  <si>
    <t xml:space="preserve">одно звено </t>
  </si>
  <si>
    <t>Два звена</t>
  </si>
  <si>
    <t>СПТ</t>
  </si>
  <si>
    <t>НЧ</t>
  </si>
  <si>
    <t>ЗНЧ</t>
  </si>
  <si>
    <t>ПТЗ</t>
  </si>
  <si>
    <t>ПТУ</t>
  </si>
  <si>
    <t>Сводная таблица  боевой работы 2 ПЧ ФГКУ "2 отряд ФПС по Приморскому краю"</t>
  </si>
  <si>
    <t>за 2 кватрал 2012 года</t>
  </si>
  <si>
    <t>Боевые действия</t>
  </si>
  <si>
    <t>В городах</t>
  </si>
  <si>
    <t>%</t>
  </si>
  <si>
    <t>1.</t>
  </si>
  <si>
    <t>2.</t>
  </si>
  <si>
    <t>3.</t>
  </si>
  <si>
    <t>4.</t>
  </si>
  <si>
    <t>1. Выездов дежурных караулов по тревоге</t>
  </si>
  <si>
    <t>Всего выездов</t>
  </si>
  <si>
    <t>В том числе на:</t>
  </si>
  <si>
    <t>2. Пожары потушены:</t>
  </si>
  <si>
    <t>2.1. ДПК, ДПД / в том числе с выездной пожарной техникой – в знаменателе</t>
  </si>
  <si>
    <t>2.2. населением до прибытия пожарных подразделений</t>
  </si>
  <si>
    <t>2.3. автоматическими установками пожаротушения</t>
  </si>
  <si>
    <t>2.4. силами одного караула</t>
  </si>
  <si>
    <t>2.5. с привлечением дополнительных сил и средств</t>
  </si>
  <si>
    <t>2.6. первым стволом от емкости АЦ</t>
  </si>
  <si>
    <t>2.7. с установкой  пожарных автомобилей  на водоисточник</t>
  </si>
  <si>
    <t>2.8. от емкостей нескольких автоцистерн (без установки на водоисточник)</t>
  </si>
  <si>
    <t>2.9. подручными средствами / от пожарного крана</t>
  </si>
  <si>
    <t>3. Расстояние до водоисточников:</t>
  </si>
  <si>
    <t>4. Использование водоисточников:</t>
  </si>
  <si>
    <t>4.1. водоем искусственный</t>
  </si>
  <si>
    <t>4.2. водоем естественный</t>
  </si>
  <si>
    <t>4.3. наружный противопожарный водопровод</t>
  </si>
  <si>
    <t>4.4. внутренний противопожарный водопровод</t>
  </si>
  <si>
    <t>4.5. прочие</t>
  </si>
  <si>
    <t>4.6. без установки на водоисточник</t>
  </si>
  <si>
    <t xml:space="preserve">5. При тушении пожаров использовались: </t>
  </si>
  <si>
    <t>5.1. 1 водяной ствол</t>
  </si>
  <si>
    <t>5.2. 2 водяных ствола</t>
  </si>
  <si>
    <t>5.3. 3-4 водяных ствола</t>
  </si>
  <si>
    <t>5.4. 5-6 водяных стволов</t>
  </si>
  <si>
    <t>5.5. свыше 6 и более водяных стволов</t>
  </si>
  <si>
    <t>5.6. Воздушно-пенные стволы:</t>
  </si>
  <si>
    <t xml:space="preserve">          5.6.1. количество пожаров, потушенных с 
          применением воздушно-пенных стволов</t>
  </si>
  <si>
    <t xml:space="preserve">                 в том числе: а) один ствол</t>
  </si>
  <si>
    <t xml:space="preserve">                                       б) два и более стволов</t>
  </si>
  <si>
    <t xml:space="preserve">       5.6.2. израсходовано пенообразователя (литров)</t>
  </si>
  <si>
    <t>5.7. Смачиватели:</t>
  </si>
  <si>
    <t xml:space="preserve">           5.7.1. количество пожаров, потушенных с
            применением смачивателей</t>
  </si>
  <si>
    <t xml:space="preserve">           5.7.2. израсходовано смачивателей (литров)</t>
  </si>
  <si>
    <t>5.8. Огнетушащий порошок:</t>
  </si>
  <si>
    <t xml:space="preserve">          5.8.1. количество пожаров, потушенных с 
           применением огнетушащего порошка</t>
  </si>
  <si>
    <t xml:space="preserve">          5.8.2. израсходовано огнетушащего порошка (кг)</t>
  </si>
  <si>
    <t>5.9. Одно звено ГДЗС / общее время работы (мин.)</t>
  </si>
  <si>
    <t>5.10. Два и более звеньев ГДЗС / общее время работы (мин.)</t>
  </si>
  <si>
    <t>5.11. Автолестница (автоподъемник) / в том числе опорных пунктов</t>
  </si>
  <si>
    <t>5.12. Рукавный автомобиль / в том числе опорных пунктов</t>
  </si>
  <si>
    <t>5.13. Насосная станция / в том числе опорных пунктов</t>
  </si>
  <si>
    <t>5.14. Автомобиль технический / в том числе опорных пунктов</t>
  </si>
  <si>
    <t>5.15. Автомобиль спасательный / в том числе опорных пунктов</t>
  </si>
  <si>
    <t>5.16. Автомобиль связи и освещения / в том числе опорных пунктов</t>
  </si>
  <si>
    <t>5.17. Автомобиль газодымозащитной службы / в том числе опорных пунктов</t>
  </si>
  <si>
    <t>5.18. Автомобиль пенного тушения  / в том числе опорных пунктов</t>
  </si>
  <si>
    <t>5.19. Автомобиль порошкового тушения  / в том числе опорных пунктов</t>
  </si>
  <si>
    <t>5.20. Дымососы / в том числе опорных пунктов</t>
  </si>
  <si>
    <t>5.21. Другие специальные автомобили / в том числе опорных пунктов</t>
  </si>
  <si>
    <t xml:space="preserve">6. Время следования к месту пожара (только в район выезда), (количество выездов): </t>
  </si>
  <si>
    <t>6.1. до 5 минут</t>
  </si>
  <si>
    <t>6.2. от 5 до 10 минут</t>
  </si>
  <si>
    <t>6.3. более 10 минут</t>
  </si>
  <si>
    <t>7. Время с момента прибытия на пожар до ликвидации (количество пожаров / в процентах к общему числу пожаров, потушенных силами одного караула и с привлечением дополнительных сил и средств):</t>
  </si>
  <si>
    <t>7.1. Всего:</t>
  </si>
  <si>
    <t>7.2. до 15 минут</t>
  </si>
  <si>
    <t>7.3. 16-30 минут</t>
  </si>
  <si>
    <t>7.4. 31 минута-60 минут</t>
  </si>
  <si>
    <t>7.5. 61 минута-2 часа</t>
  </si>
  <si>
    <t>7.6. свыше 2 часов</t>
  </si>
  <si>
    <t>8. Руководитель тушения пожара (РТП –1):</t>
  </si>
  <si>
    <t>9. Руководитель тушения пожара (РТП –2):</t>
  </si>
  <si>
    <t xml:space="preserve">10. Результаты пожаров: </t>
  </si>
  <si>
    <t>10.1. Спасено людей:</t>
  </si>
  <si>
    <t xml:space="preserve">         10.1.1. всего</t>
  </si>
  <si>
    <t xml:space="preserve">         10.1.2. в том числе пожарными</t>
  </si>
  <si>
    <t xml:space="preserve">10.2. Погибло при пожарах людей:  </t>
  </si>
  <si>
    <t xml:space="preserve">         10.2.1. всего</t>
  </si>
  <si>
    <t xml:space="preserve">         10.2.2.  до прибытия подразделений ГПС</t>
  </si>
  <si>
    <t>10.3. Травмированно людей</t>
  </si>
  <si>
    <t>10.4. Уничтожено строений</t>
  </si>
  <si>
    <t>10.5. Сумма убытков, причиненных пожарами</t>
  </si>
  <si>
    <t>10.6. Общая стоимость спасенных материальных ценностей</t>
  </si>
  <si>
    <t>10.7. Допущено дорожно-транспортных происшествий:</t>
  </si>
  <si>
    <t xml:space="preserve">         10.7.1 при следовании к месту вызова</t>
  </si>
  <si>
    <t xml:space="preserve">         10.7.2. при ведении боевых действий</t>
  </si>
  <si>
    <t xml:space="preserve">         10.7.3. при следовании с места вызова</t>
  </si>
  <si>
    <t>10.8. Допущены несчастные случаи с работниками пожарной охраны:</t>
  </si>
  <si>
    <t xml:space="preserve">        10.8.1. всего</t>
  </si>
  <si>
    <t xml:space="preserve">        10.8.2. с летальным исходом</t>
  </si>
  <si>
    <t xml:space="preserve">Составил заместель начальника 2 ПЧ ФГКУ " 2 отрдяд ФПС по Приморкому краю" </t>
  </si>
  <si>
    <t>майор внутренней службы</t>
  </si>
  <si>
    <t>М.В. Ладыченко</t>
  </si>
  <si>
    <t>Ложные АПС</t>
  </si>
  <si>
    <t>ПТЗ Ночное</t>
  </si>
  <si>
    <t xml:space="preserve"> прочие</t>
  </si>
  <si>
    <t>помощь полиции</t>
  </si>
  <si>
    <t>прочие</t>
  </si>
  <si>
    <t>пожар №3</t>
  </si>
  <si>
    <t>пожар №1"БИС"</t>
  </si>
  <si>
    <t xml:space="preserve"> пожар №1</t>
  </si>
  <si>
    <t>пожар №2</t>
  </si>
  <si>
    <t>Растояние до водоисточника</t>
  </si>
  <si>
    <t>естественный</t>
  </si>
  <si>
    <t xml:space="preserve"> до50м.</t>
  </si>
  <si>
    <t>с 51до100 м.</t>
  </si>
  <si>
    <t>101до200 м.</t>
  </si>
  <si>
    <t>201до300 м.</t>
  </si>
  <si>
    <t>свыше300 м.</t>
  </si>
  <si>
    <t>5-6 водяных стволов</t>
  </si>
  <si>
    <t>свыше 6 водяных стволов</t>
  </si>
  <si>
    <t xml:space="preserve"> Мех. </t>
  </si>
  <si>
    <t xml:space="preserve"> Гидр.</t>
  </si>
  <si>
    <t>время следования</t>
  </si>
  <si>
    <t>до 5</t>
  </si>
  <si>
    <t>от 5 до 10</t>
  </si>
  <si>
    <t>более 10</t>
  </si>
  <si>
    <t>К.О</t>
  </si>
  <si>
    <t>ЗНО</t>
  </si>
  <si>
    <t>НО</t>
  </si>
  <si>
    <t>П.Н.К</t>
  </si>
  <si>
    <t>ГУ</t>
  </si>
  <si>
    <t>НГУ</t>
  </si>
  <si>
    <t>Смачиватель</t>
  </si>
  <si>
    <t>дымосос</t>
  </si>
  <si>
    <t>АСО</t>
  </si>
  <si>
    <t>АСР</t>
  </si>
  <si>
    <t>ДТП (без возгорания)</t>
  </si>
  <si>
    <t xml:space="preserve"> помощь населению</t>
  </si>
  <si>
    <t xml:space="preserve">лесные / торфяные </t>
  </si>
  <si>
    <t xml:space="preserve">  ложные</t>
  </si>
  <si>
    <t xml:space="preserve">обеспечение </t>
  </si>
  <si>
    <t>пожар 2 ПЧ</t>
  </si>
  <si>
    <t>пожар чужой район</t>
  </si>
  <si>
    <t>деревенская21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</si>
</sst>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dd/mm/yy\ h:mm;@"/>
    <numFmt numFmtId="167" formatCode="[h]:mm:ss;@"/>
    <numFmt numFmtId="168" formatCode="[h]:mm"/>
    <numFmt numFmtId="169" formatCode="0.0%"/>
    <numFmt numFmtId="170" formatCode="mmm/yyyy"/>
    <numFmt numFmtId="171" formatCode="[$-FC19]d\ mmmm\ yyyy\ &quot;г.&quot;"/>
    <numFmt numFmtId="172" formatCode="0.00;[Red]0.00"/>
    <numFmt numFmtId="173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u val="single"/>
      <sz val="9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 vertical="center" textRotation="90" wrapText="1"/>
    </xf>
    <xf numFmtId="167" fontId="8" fillId="34" borderId="11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5" fontId="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14" fontId="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8" fontId="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>
      <alignment horizontal="center" vertical="center" textRotation="90" wrapText="1"/>
    </xf>
    <xf numFmtId="0" fontId="2" fillId="33" borderId="20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169" fontId="14" fillId="0" borderId="22" xfId="0" applyNumberFormat="1" applyFont="1" applyBorder="1" applyAlignment="1" applyProtection="1">
      <alignment horizontal="center" vertical="center" wrapText="1"/>
      <protection/>
    </xf>
    <xf numFmtId="169" fontId="14" fillId="0" borderId="23" xfId="0" applyNumberFormat="1" applyFont="1" applyBorder="1" applyAlignment="1" applyProtection="1">
      <alignment horizontal="center" vertical="center" wrapText="1"/>
      <protection/>
    </xf>
    <xf numFmtId="0" fontId="16" fillId="37" borderId="11" xfId="0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vertical="top" wrapText="1"/>
    </xf>
    <xf numFmtId="0" fontId="14" fillId="34" borderId="11" xfId="0" applyFont="1" applyFill="1" applyBorder="1" applyAlignment="1">
      <alignment horizontal="left" vertical="top" wrapText="1" indent="1"/>
    </xf>
    <xf numFmtId="0" fontId="18" fillId="34" borderId="11" xfId="0" applyFont="1" applyFill="1" applyBorder="1" applyAlignment="1">
      <alignment vertical="top" wrapText="1"/>
    </xf>
    <xf numFmtId="0" fontId="14" fillId="37" borderId="12" xfId="0" applyFont="1" applyFill="1" applyBorder="1" applyAlignment="1" applyProtection="1">
      <alignment horizontal="center" vertical="center" wrapText="1"/>
      <protection/>
    </xf>
    <xf numFmtId="0" fontId="14" fillId="37" borderId="18" xfId="0" applyFont="1" applyFill="1" applyBorder="1" applyAlignment="1" applyProtection="1">
      <alignment horizontal="center" vertical="center" wrapText="1"/>
      <protection/>
    </xf>
    <xf numFmtId="169" fontId="14" fillId="0" borderId="21" xfId="0" applyNumberFormat="1" applyFont="1" applyBorder="1" applyAlignment="1">
      <alignment horizontal="center"/>
    </xf>
    <xf numFmtId="16" fontId="14" fillId="0" borderId="11" xfId="0" applyNumberFormat="1" applyFont="1" applyBorder="1" applyAlignment="1">
      <alignment horizontal="left" vertical="top" wrapText="1" indent="1"/>
    </xf>
    <xf numFmtId="0" fontId="19" fillId="0" borderId="0" xfId="0" applyFont="1" applyAlignment="1">
      <alignment/>
    </xf>
    <xf numFmtId="0" fontId="14" fillId="33" borderId="11" xfId="0" applyFont="1" applyFill="1" applyBorder="1" applyAlignment="1">
      <alignment horizontal="left" vertical="top" wrapText="1" indent="1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18" xfId="0" applyFont="1" applyFill="1" applyBorder="1" applyAlignment="1" applyProtection="1">
      <alignment horizontal="center" vertical="center" wrapText="1"/>
      <protection locked="0"/>
    </xf>
    <xf numFmtId="0" fontId="14" fillId="33" borderId="24" xfId="0" applyFont="1" applyFill="1" applyBorder="1" applyAlignment="1" applyProtection="1">
      <alignment horizontal="center" vertical="center" wrapText="1"/>
      <protection locked="0"/>
    </xf>
    <xf numFmtId="169" fontId="14" fillId="33" borderId="12" xfId="0" applyNumberFormat="1" applyFont="1" applyFill="1" applyBorder="1" applyAlignment="1" applyProtection="1">
      <alignment horizontal="center" vertical="center" wrapText="1"/>
      <protection/>
    </xf>
    <xf numFmtId="169" fontId="14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21" xfId="0" applyFont="1" applyFill="1" applyBorder="1" applyAlignment="1" applyProtection="1">
      <alignment horizontal="center" vertical="center" wrapText="1"/>
      <protection locked="0"/>
    </xf>
    <xf numFmtId="169" fontId="14" fillId="33" borderId="22" xfId="0" applyNumberFormat="1" applyFont="1" applyFill="1" applyBorder="1" applyAlignment="1" applyProtection="1">
      <alignment horizontal="center" vertical="center" wrapText="1"/>
      <protection/>
    </xf>
    <xf numFmtId="169" fontId="14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" fillId="33" borderId="16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9" borderId="0" xfId="0" applyNumberFormat="1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2" fontId="10" fillId="39" borderId="0" xfId="0" applyNumberFormat="1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173" fontId="3" fillId="34" borderId="18" xfId="0" applyNumberFormat="1" applyFont="1" applyFill="1" applyBorder="1" applyAlignment="1" applyProtection="1">
      <alignment horizontal="center" vertical="center" wrapText="1"/>
      <protection locked="0"/>
    </xf>
    <xf numFmtId="173" fontId="9" fillId="39" borderId="0" xfId="0" applyNumberFormat="1" applyFont="1" applyFill="1" applyBorder="1" applyAlignment="1">
      <alignment horizontal="center" vertical="center" wrapText="1"/>
    </xf>
    <xf numFmtId="173" fontId="24" fillId="39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4" fontId="3" fillId="40" borderId="18" xfId="0" applyNumberFormat="1" applyFont="1" applyFill="1" applyBorder="1" applyAlignment="1" applyProtection="1">
      <alignment horizontal="center" vertical="center" wrapText="1"/>
      <protection locked="0"/>
    </xf>
    <xf numFmtId="168" fontId="3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0" borderId="11" xfId="0" applyFont="1" applyFill="1" applyBorder="1" applyAlignment="1" applyProtection="1">
      <alignment horizontal="center" vertical="center"/>
      <protection locked="0"/>
    </xf>
    <xf numFmtId="0" fontId="8" fillId="40" borderId="11" xfId="0" applyFont="1" applyFill="1" applyBorder="1" applyAlignment="1" applyProtection="1">
      <alignment horizontal="center" vertical="center" wrapText="1"/>
      <protection locked="0"/>
    </xf>
    <xf numFmtId="0" fontId="3" fillId="40" borderId="11" xfId="0" applyFont="1" applyFill="1" applyBorder="1" applyAlignment="1" applyProtection="1">
      <alignment horizontal="center" vertical="center" wrapText="1"/>
      <protection locked="0"/>
    </xf>
    <xf numFmtId="0" fontId="8" fillId="40" borderId="11" xfId="0" applyNumberFormat="1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0" fillId="40" borderId="11" xfId="0" applyFill="1" applyBorder="1" applyAlignment="1">
      <alignment/>
    </xf>
    <xf numFmtId="167" fontId="8" fillId="40" borderId="11" xfId="0" applyNumberFormat="1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5" fillId="40" borderId="12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20" fillId="33" borderId="19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4" xfId="0" applyNumberFormat="1" applyFont="1" applyFill="1" applyBorder="1" applyAlignment="1">
      <alignment horizontal="center" vertical="center" textRotation="90" wrapText="1"/>
    </xf>
    <xf numFmtId="0" fontId="2" fillId="33" borderId="11" xfId="0" applyNumberFormat="1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7" fillId="41" borderId="12" xfId="0" applyFont="1" applyFill="1" applyBorder="1" applyAlignment="1">
      <alignment horizontal="center" vertical="center" wrapText="1"/>
    </xf>
    <xf numFmtId="0" fontId="17" fillId="41" borderId="18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41" borderId="12" xfId="0" applyFont="1" applyFill="1" applyBorder="1" applyAlignment="1" applyProtection="1">
      <alignment horizontal="center" vertical="center" wrapText="1"/>
      <protection locked="0"/>
    </xf>
    <xf numFmtId="0" fontId="16" fillId="41" borderId="18" xfId="0" applyFont="1" applyFill="1" applyBorder="1" applyAlignment="1" applyProtection="1">
      <alignment horizontal="center" vertical="center" wrapText="1"/>
      <protection locked="0"/>
    </xf>
    <xf numFmtId="0" fontId="16" fillId="41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4" fillId="0" borderId="18" xfId="0" applyNumberFormat="1" applyFont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center" vertical="center" wrapText="1"/>
      <protection/>
    </xf>
    <xf numFmtId="0" fontId="14" fillId="37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C00000"/>
  </sheetPr>
  <dimension ref="A1:AY8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0" customWidth="1"/>
    <col min="2" max="2" width="7.140625" style="0" customWidth="1"/>
    <col min="3" max="3" width="8.00390625" style="0" customWidth="1"/>
    <col min="4" max="4" width="8.28125" style="0" customWidth="1"/>
    <col min="5" max="5" width="11.57421875" style="0" customWidth="1"/>
    <col min="6" max="6" width="14.00390625" style="0" customWidth="1"/>
    <col min="7" max="7" width="27.421875" style="0" customWidth="1"/>
    <col min="8" max="9" width="6.00390625" style="0" customWidth="1"/>
    <col min="10" max="10" width="6.421875" style="0" customWidth="1"/>
    <col min="11" max="11" width="6.421875" style="67" customWidth="1"/>
    <col min="12" max="12" width="12.8515625" style="0" customWidth="1"/>
    <col min="13" max="13" width="4.8515625" style="0" customWidth="1"/>
    <col min="14" max="14" width="6.140625" style="0" customWidth="1"/>
    <col min="15" max="15" width="8.421875" style="0" customWidth="1"/>
    <col min="16" max="16" width="5.57421875" style="72" customWidth="1"/>
    <col min="17" max="17" width="6.7109375" style="0" customWidth="1"/>
    <col min="18" max="18" width="6.140625" style="0" customWidth="1"/>
    <col min="19" max="19" width="6.00390625" style="0" customWidth="1"/>
    <col min="20" max="20" width="4.28125" style="0" customWidth="1"/>
    <col min="21" max="21" width="5.00390625" style="0" customWidth="1"/>
    <col min="22" max="22" width="4.00390625" style="0" customWidth="1"/>
    <col min="23" max="23" width="3.421875" style="0" customWidth="1"/>
    <col min="24" max="27" width="3.28125" style="0" customWidth="1"/>
    <col min="28" max="28" width="4.140625" style="0" customWidth="1"/>
    <col min="29" max="30" width="4.7109375" style="0" customWidth="1"/>
    <col min="31" max="31" width="3.7109375" style="0" customWidth="1"/>
    <col min="32" max="32" width="4.7109375" style="0" customWidth="1"/>
    <col min="33" max="36" width="4.28125" style="0" customWidth="1"/>
    <col min="37" max="39" width="4.421875" style="0" customWidth="1"/>
    <col min="40" max="40" width="6.28125" style="0" customWidth="1"/>
    <col min="41" max="41" width="5.28125" style="0" customWidth="1"/>
    <col min="42" max="42" width="4.28125" style="0" customWidth="1"/>
    <col min="43" max="43" width="5.57421875" style="0" customWidth="1"/>
    <col min="44" max="44" width="3.8515625" style="0" customWidth="1"/>
    <col min="45" max="45" width="6.140625" style="0" customWidth="1"/>
    <col min="46" max="46" width="6.421875" style="0" customWidth="1"/>
    <col min="47" max="47" width="10.7109375" style="0" customWidth="1"/>
    <col min="48" max="48" width="11.140625" style="0" customWidth="1"/>
    <col min="49" max="49" width="10.421875" style="0" customWidth="1"/>
    <col min="50" max="50" width="9.421875" style="0" customWidth="1"/>
  </cols>
  <sheetData>
    <row r="1" spans="1:51" s="2" customFormat="1" ht="13.5" customHeight="1">
      <c r="A1" s="107" t="s">
        <v>0</v>
      </c>
      <c r="B1" s="11"/>
      <c r="C1" s="11"/>
      <c r="D1" s="11"/>
      <c r="E1" s="107" t="s">
        <v>34</v>
      </c>
      <c r="F1" s="109" t="s">
        <v>1</v>
      </c>
      <c r="G1" s="119" t="s">
        <v>2</v>
      </c>
      <c r="H1" s="102" t="s">
        <v>3</v>
      </c>
      <c r="I1" s="102"/>
      <c r="J1" s="102"/>
      <c r="K1" s="102"/>
      <c r="L1" s="102"/>
      <c r="M1" s="102"/>
      <c r="N1" s="102"/>
      <c r="O1" s="102"/>
      <c r="P1" s="69"/>
      <c r="Q1" s="1"/>
      <c r="R1" s="1"/>
      <c r="S1" s="102" t="s">
        <v>4</v>
      </c>
      <c r="T1" s="102"/>
      <c r="U1" s="102"/>
      <c r="V1" s="102"/>
      <c r="W1" s="102"/>
      <c r="X1" s="102"/>
      <c r="Y1" s="112" t="s">
        <v>5</v>
      </c>
      <c r="Z1" s="113"/>
      <c r="AA1" s="113"/>
      <c r="AB1" s="113"/>
      <c r="AC1" s="114"/>
      <c r="AD1" s="75"/>
      <c r="AE1" s="129" t="s">
        <v>6</v>
      </c>
      <c r="AF1" s="130"/>
      <c r="AG1" s="130"/>
      <c r="AH1" s="130"/>
      <c r="AI1" s="130"/>
      <c r="AJ1" s="131"/>
      <c r="AK1" s="31"/>
      <c r="AL1" s="31"/>
      <c r="AM1" s="31"/>
      <c r="AN1" s="129" t="s">
        <v>7</v>
      </c>
      <c r="AO1" s="130"/>
      <c r="AP1" s="130"/>
      <c r="AQ1" s="130"/>
      <c r="AR1" s="131"/>
      <c r="AS1" s="129"/>
      <c r="AT1" s="130"/>
      <c r="AU1" s="128"/>
      <c r="AV1" s="128"/>
      <c r="AW1" s="8"/>
      <c r="AX1" s="8"/>
      <c r="AY1" s="125" t="s">
        <v>32</v>
      </c>
    </row>
    <row r="2" spans="1:51" s="2" customFormat="1" ht="27" customHeight="1">
      <c r="A2" s="107"/>
      <c r="B2" s="11"/>
      <c r="C2" s="11"/>
      <c r="D2" s="11"/>
      <c r="E2" s="107"/>
      <c r="F2" s="110"/>
      <c r="G2" s="120"/>
      <c r="H2" s="117" t="s">
        <v>8</v>
      </c>
      <c r="I2" s="117" t="s">
        <v>27</v>
      </c>
      <c r="J2" s="103" t="s">
        <v>29</v>
      </c>
      <c r="K2" s="103" t="s">
        <v>9</v>
      </c>
      <c r="L2" s="30"/>
      <c r="M2" s="103" t="s">
        <v>10</v>
      </c>
      <c r="N2" s="103" t="s">
        <v>11</v>
      </c>
      <c r="O2" s="103" t="s">
        <v>12</v>
      </c>
      <c r="P2" s="105" t="s">
        <v>13</v>
      </c>
      <c r="Q2" s="103" t="s">
        <v>28</v>
      </c>
      <c r="R2" s="103" t="s">
        <v>178</v>
      </c>
      <c r="S2" s="103" t="s">
        <v>14</v>
      </c>
      <c r="T2" s="103" t="s">
        <v>15</v>
      </c>
      <c r="U2" s="103" t="s">
        <v>164</v>
      </c>
      <c r="V2" s="103" t="s">
        <v>165</v>
      </c>
      <c r="W2" s="103" t="s">
        <v>16</v>
      </c>
      <c r="X2" s="103" t="s">
        <v>17</v>
      </c>
      <c r="Y2" s="115" t="s">
        <v>47</v>
      </c>
      <c r="Z2" s="116"/>
      <c r="AA2" s="74"/>
      <c r="AB2" s="115" t="s">
        <v>48</v>
      </c>
      <c r="AC2" s="116"/>
      <c r="AD2" s="73"/>
      <c r="AE2" s="112"/>
      <c r="AF2" s="113"/>
      <c r="AG2" s="113"/>
      <c r="AH2" s="113"/>
      <c r="AI2" s="113"/>
      <c r="AJ2" s="114"/>
      <c r="AK2" s="122" t="s">
        <v>168</v>
      </c>
      <c r="AL2" s="123"/>
      <c r="AM2" s="124"/>
      <c r="AN2" s="112"/>
      <c r="AO2" s="113"/>
      <c r="AP2" s="113"/>
      <c r="AQ2" s="113"/>
      <c r="AR2" s="114"/>
      <c r="AS2" s="112"/>
      <c r="AT2" s="113"/>
      <c r="AU2" s="20"/>
      <c r="AV2" s="20"/>
      <c r="AW2" s="21"/>
      <c r="AX2" s="21"/>
      <c r="AY2" s="126"/>
    </row>
    <row r="3" spans="1:51" s="2" customFormat="1" ht="165" customHeight="1">
      <c r="A3" s="108"/>
      <c r="B3" s="15" t="s">
        <v>40</v>
      </c>
      <c r="C3" s="15" t="s">
        <v>41</v>
      </c>
      <c r="D3" s="15" t="s">
        <v>42</v>
      </c>
      <c r="E3" s="108"/>
      <c r="F3" s="111"/>
      <c r="G3" s="121"/>
      <c r="H3" s="118"/>
      <c r="I3" s="118"/>
      <c r="J3" s="104"/>
      <c r="K3" s="104"/>
      <c r="L3" s="9" t="s">
        <v>157</v>
      </c>
      <c r="M3" s="104"/>
      <c r="N3" s="104"/>
      <c r="O3" s="104"/>
      <c r="P3" s="106"/>
      <c r="Q3" s="104"/>
      <c r="R3" s="104"/>
      <c r="S3" s="104"/>
      <c r="T3" s="104"/>
      <c r="U3" s="104"/>
      <c r="V3" s="104"/>
      <c r="W3" s="104"/>
      <c r="X3" s="104"/>
      <c r="Y3" s="3" t="s">
        <v>45</v>
      </c>
      <c r="Z3" s="3" t="s">
        <v>46</v>
      </c>
      <c r="AA3" s="3" t="s">
        <v>46</v>
      </c>
      <c r="AB3" s="3" t="s">
        <v>45</v>
      </c>
      <c r="AC3" s="3" t="s">
        <v>46</v>
      </c>
      <c r="AD3" s="3"/>
      <c r="AE3" s="3" t="s">
        <v>18</v>
      </c>
      <c r="AF3" s="3" t="s">
        <v>19</v>
      </c>
      <c r="AG3" s="3" t="s">
        <v>20</v>
      </c>
      <c r="AH3" s="3" t="s">
        <v>179</v>
      </c>
      <c r="AI3" s="3" t="s">
        <v>180</v>
      </c>
      <c r="AJ3" s="3" t="s">
        <v>21</v>
      </c>
      <c r="AK3" s="3" t="s">
        <v>169</v>
      </c>
      <c r="AL3" s="3" t="s">
        <v>170</v>
      </c>
      <c r="AM3" s="3" t="s">
        <v>171</v>
      </c>
      <c r="AN3" s="3" t="s">
        <v>22</v>
      </c>
      <c r="AO3" s="3" t="s">
        <v>23</v>
      </c>
      <c r="AP3" s="3" t="s">
        <v>24</v>
      </c>
      <c r="AQ3" s="3" t="s">
        <v>25</v>
      </c>
      <c r="AR3" s="3" t="s">
        <v>26</v>
      </c>
      <c r="AS3" s="18" t="s">
        <v>37</v>
      </c>
      <c r="AT3" s="10" t="s">
        <v>38</v>
      </c>
      <c r="AU3" s="3" t="s">
        <v>168</v>
      </c>
      <c r="AV3" s="10" t="s">
        <v>38</v>
      </c>
      <c r="AW3" s="9" t="s">
        <v>30</v>
      </c>
      <c r="AX3" s="9" t="s">
        <v>31</v>
      </c>
      <c r="AY3" s="127"/>
    </row>
    <row r="4" spans="1:51" s="101" customFormat="1" ht="15">
      <c r="A4" s="89">
        <v>41061</v>
      </c>
      <c r="B4" s="90">
        <v>0.9722222222222222</v>
      </c>
      <c r="C4" s="90">
        <v>0.006944444444444444</v>
      </c>
      <c r="D4" s="90">
        <v>0.13541666666666666</v>
      </c>
      <c r="E4" s="91" t="s">
        <v>187</v>
      </c>
      <c r="F4" s="91"/>
      <c r="G4" s="91" t="s">
        <v>189</v>
      </c>
      <c r="H4" s="92"/>
      <c r="I4" s="92"/>
      <c r="J4" s="92"/>
      <c r="K4" s="93"/>
      <c r="L4" s="92"/>
      <c r="M4" s="92"/>
      <c r="N4" s="92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>
        <v>2</v>
      </c>
      <c r="AH4" s="92"/>
      <c r="AI4" s="92"/>
      <c r="AJ4" s="92"/>
      <c r="AK4" s="95">
        <f>IF(AND($AS4&gt;0,$AS4&lt;=5),1,0)</f>
        <v>0</v>
      </c>
      <c r="AL4" s="95">
        <f>IF(AND($AS4&gt;5,$AS4&lt;=10),1,0)</f>
        <v>0</v>
      </c>
      <c r="AM4" s="95">
        <f>IF($AS4&gt;10,1,0)</f>
        <v>1</v>
      </c>
      <c r="AN4" s="95">
        <f>IF(AND($AT4&gt;0,$AT4&lt;=15),1,0)</f>
        <v>0</v>
      </c>
      <c r="AO4" s="95">
        <f>IF(AND($AT4&gt;=15,$AT4&lt;30),1,0)</f>
        <v>0</v>
      </c>
      <c r="AP4" s="95">
        <f>IF(AND($AT4&gt;30,$AT4&lt;=60),1,0)</f>
        <v>0</v>
      </c>
      <c r="AQ4" s="95">
        <f>IF(AND($AT4&gt;60,$AT4&lt;=120),1,0)</f>
        <v>0</v>
      </c>
      <c r="AR4" s="96">
        <f>IF($AT4&gt;120,1,0)</f>
        <v>1</v>
      </c>
      <c r="AS4" s="97">
        <f>AU4*1440</f>
        <v>49.999999999999986</v>
      </c>
      <c r="AT4" s="97">
        <f>AV4*1440</f>
        <v>184.99999999999997</v>
      </c>
      <c r="AU4" s="98">
        <f>IF(C4="",0,MOD(C4-B4,1))</f>
        <v>0.03472222222222221</v>
      </c>
      <c r="AV4" s="98">
        <f>IF(D4="",0,MOD(D4-C4,1))</f>
        <v>0.1284722222222222</v>
      </c>
      <c r="AW4" s="99" t="s">
        <v>33</v>
      </c>
      <c r="AX4" s="99"/>
      <c r="AY4" s="100"/>
    </row>
    <row r="5" spans="1:51" ht="15">
      <c r="A5" s="26"/>
      <c r="B5" s="29"/>
      <c r="C5" s="29"/>
      <c r="D5" s="29"/>
      <c r="E5" s="23"/>
      <c r="F5" s="23"/>
      <c r="G5" s="23"/>
      <c r="H5" s="24"/>
      <c r="I5" s="24"/>
      <c r="J5" s="24"/>
      <c r="K5" s="66"/>
      <c r="L5" s="24"/>
      <c r="M5" s="24"/>
      <c r="N5" s="24"/>
      <c r="O5" s="24"/>
      <c r="P5" s="7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17"/>
      <c r="AL5" s="17"/>
      <c r="AM5" s="17"/>
      <c r="AN5" s="17"/>
      <c r="AO5" s="17"/>
      <c r="AP5" s="17"/>
      <c r="AQ5" s="17"/>
      <c r="AR5" s="4"/>
      <c r="AS5" s="19"/>
      <c r="AT5" s="19"/>
      <c r="AU5" s="16"/>
      <c r="AV5" s="16"/>
      <c r="AW5" s="7"/>
      <c r="AX5" s="7"/>
      <c r="AY5" s="6"/>
    </row>
    <row r="6" spans="1:51" ht="15">
      <c r="A6" s="26"/>
      <c r="B6" s="29"/>
      <c r="C6" s="29"/>
      <c r="D6" s="29"/>
      <c r="E6" s="23"/>
      <c r="F6" s="23"/>
      <c r="G6" s="23"/>
      <c r="H6" s="24"/>
      <c r="I6" s="24"/>
      <c r="J6" s="24"/>
      <c r="K6" s="66"/>
      <c r="L6" s="24"/>
      <c r="M6" s="24"/>
      <c r="N6" s="24"/>
      <c r="O6" s="24"/>
      <c r="P6" s="70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17"/>
      <c r="AL6" s="17"/>
      <c r="AM6" s="17"/>
      <c r="AN6" s="17"/>
      <c r="AO6" s="17"/>
      <c r="AP6" s="17"/>
      <c r="AQ6" s="17"/>
      <c r="AR6" s="4"/>
      <c r="AS6" s="19"/>
      <c r="AT6" s="19"/>
      <c r="AU6" s="16"/>
      <c r="AV6" s="16"/>
      <c r="AW6" s="7"/>
      <c r="AX6" s="7"/>
      <c r="AY6" s="6"/>
    </row>
    <row r="7" spans="1:51" ht="15">
      <c r="A7" s="26"/>
      <c r="B7" s="29"/>
      <c r="C7" s="29"/>
      <c r="D7" s="29"/>
      <c r="E7" s="23"/>
      <c r="F7" s="23"/>
      <c r="G7" s="23"/>
      <c r="H7" s="24"/>
      <c r="I7" s="24"/>
      <c r="J7" s="24"/>
      <c r="K7" s="66"/>
      <c r="L7" s="24"/>
      <c r="M7" s="24"/>
      <c r="N7" s="24"/>
      <c r="O7" s="24"/>
      <c r="P7" s="70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17"/>
      <c r="AL7" s="17"/>
      <c r="AM7" s="17"/>
      <c r="AN7" s="17"/>
      <c r="AO7" s="17"/>
      <c r="AP7" s="17"/>
      <c r="AQ7" s="17"/>
      <c r="AR7" s="4"/>
      <c r="AS7" s="19"/>
      <c r="AT7" s="19"/>
      <c r="AU7" s="16"/>
      <c r="AV7" s="16"/>
      <c r="AW7" s="7"/>
      <c r="AX7" s="7"/>
      <c r="AY7" s="6"/>
    </row>
    <row r="8" spans="1:51" ht="15">
      <c r="A8" s="26"/>
      <c r="B8" s="29"/>
      <c r="C8" s="29"/>
      <c r="D8" s="29"/>
      <c r="E8" s="23"/>
      <c r="F8" s="23"/>
      <c r="G8" s="23"/>
      <c r="H8" s="24"/>
      <c r="I8" s="24"/>
      <c r="J8" s="24"/>
      <c r="K8" s="66"/>
      <c r="L8" s="24"/>
      <c r="M8" s="24"/>
      <c r="N8" s="24"/>
      <c r="O8" s="24"/>
      <c r="P8" s="70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17"/>
      <c r="AL8" s="17"/>
      <c r="AM8" s="17"/>
      <c r="AN8" s="17"/>
      <c r="AO8" s="17"/>
      <c r="AP8" s="17"/>
      <c r="AQ8" s="17"/>
      <c r="AR8" s="4"/>
      <c r="AS8" s="19"/>
      <c r="AT8" s="19"/>
      <c r="AU8" s="16"/>
      <c r="AV8" s="16"/>
      <c r="AW8" s="7"/>
      <c r="AX8" s="7"/>
      <c r="AY8" s="6"/>
    </row>
    <row r="9" spans="1:51" ht="15">
      <c r="A9" s="26"/>
      <c r="B9" s="29"/>
      <c r="C9" s="29"/>
      <c r="D9" s="29"/>
      <c r="E9" s="23"/>
      <c r="F9" s="23"/>
      <c r="G9" s="23"/>
      <c r="H9" s="24"/>
      <c r="I9" s="24"/>
      <c r="J9" s="24"/>
      <c r="K9" s="66"/>
      <c r="L9" s="24"/>
      <c r="M9" s="24"/>
      <c r="N9" s="24"/>
      <c r="O9" s="24"/>
      <c r="P9" s="7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17"/>
      <c r="AL9" s="17"/>
      <c r="AM9" s="17"/>
      <c r="AN9" s="17"/>
      <c r="AO9" s="17"/>
      <c r="AP9" s="17"/>
      <c r="AQ9" s="17"/>
      <c r="AR9" s="4"/>
      <c r="AS9" s="19"/>
      <c r="AT9" s="19"/>
      <c r="AU9" s="16"/>
      <c r="AV9" s="16"/>
      <c r="AW9" s="7"/>
      <c r="AX9" s="7"/>
      <c r="AY9" s="6"/>
    </row>
    <row r="10" spans="1:51" ht="15">
      <c r="A10" s="26"/>
      <c r="B10" s="29"/>
      <c r="C10" s="29"/>
      <c r="D10" s="29"/>
      <c r="E10" s="23"/>
      <c r="F10" s="23"/>
      <c r="G10" s="23"/>
      <c r="H10" s="24"/>
      <c r="I10" s="24"/>
      <c r="J10" s="24"/>
      <c r="K10" s="66"/>
      <c r="L10" s="24"/>
      <c r="M10" s="24"/>
      <c r="N10" s="24"/>
      <c r="O10" s="24"/>
      <c r="P10" s="7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17"/>
      <c r="AL10" s="17"/>
      <c r="AM10" s="17"/>
      <c r="AN10" s="17"/>
      <c r="AO10" s="17"/>
      <c r="AP10" s="17"/>
      <c r="AQ10" s="17"/>
      <c r="AR10" s="4"/>
      <c r="AS10" s="19"/>
      <c r="AT10" s="19"/>
      <c r="AU10" s="16"/>
      <c r="AV10" s="16"/>
      <c r="AW10" s="7"/>
      <c r="AX10" s="7"/>
      <c r="AY10" s="6"/>
    </row>
    <row r="11" spans="1:51" ht="15">
      <c r="A11" s="26"/>
      <c r="B11" s="29"/>
      <c r="C11" s="29"/>
      <c r="D11" s="29"/>
      <c r="E11" s="23"/>
      <c r="F11" s="23"/>
      <c r="G11" s="23"/>
      <c r="H11" s="24"/>
      <c r="I11" s="24"/>
      <c r="J11" s="24"/>
      <c r="K11" s="66"/>
      <c r="L11" s="24"/>
      <c r="M11" s="24"/>
      <c r="N11" s="24"/>
      <c r="O11" s="24"/>
      <c r="P11" s="7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17"/>
      <c r="AL11" s="17"/>
      <c r="AM11" s="17"/>
      <c r="AN11" s="17"/>
      <c r="AO11" s="17"/>
      <c r="AP11" s="17"/>
      <c r="AQ11" s="17"/>
      <c r="AR11" s="4"/>
      <c r="AS11" s="19"/>
      <c r="AT11" s="19"/>
      <c r="AU11" s="16"/>
      <c r="AV11" s="16"/>
      <c r="AW11" s="7"/>
      <c r="AX11" s="7"/>
      <c r="AY11" s="6"/>
    </row>
    <row r="12" spans="1:51" ht="15">
      <c r="A12" s="26"/>
      <c r="B12" s="29"/>
      <c r="C12" s="29"/>
      <c r="D12" s="29"/>
      <c r="E12" s="23"/>
      <c r="F12" s="23"/>
      <c r="G12" s="23"/>
      <c r="H12" s="24"/>
      <c r="I12" s="24"/>
      <c r="J12" s="24"/>
      <c r="K12" s="66"/>
      <c r="L12" s="24"/>
      <c r="M12" s="24"/>
      <c r="N12" s="24"/>
      <c r="O12" s="24"/>
      <c r="P12" s="7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7"/>
      <c r="AL12" s="17"/>
      <c r="AM12" s="17"/>
      <c r="AN12" s="17"/>
      <c r="AO12" s="17"/>
      <c r="AP12" s="17"/>
      <c r="AQ12" s="17"/>
      <c r="AR12" s="4"/>
      <c r="AS12" s="19"/>
      <c r="AT12" s="19"/>
      <c r="AU12" s="16"/>
      <c r="AV12" s="16"/>
      <c r="AW12" s="7"/>
      <c r="AX12" s="7"/>
      <c r="AY12" s="6"/>
    </row>
    <row r="13" spans="1:51" ht="15">
      <c r="A13" s="26"/>
      <c r="B13" s="29"/>
      <c r="C13" s="29"/>
      <c r="D13" s="29"/>
      <c r="E13" s="23"/>
      <c r="F13" s="23"/>
      <c r="G13" s="23"/>
      <c r="H13" s="24"/>
      <c r="I13" s="24"/>
      <c r="J13" s="24"/>
      <c r="K13" s="66"/>
      <c r="L13" s="24"/>
      <c r="M13" s="24"/>
      <c r="N13" s="24"/>
      <c r="O13" s="24"/>
      <c r="P13" s="7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17"/>
      <c r="AL13" s="17"/>
      <c r="AM13" s="17"/>
      <c r="AN13" s="17"/>
      <c r="AO13" s="17"/>
      <c r="AP13" s="17"/>
      <c r="AQ13" s="17"/>
      <c r="AR13" s="4"/>
      <c r="AS13" s="19"/>
      <c r="AT13" s="19"/>
      <c r="AU13" s="16"/>
      <c r="AV13" s="16"/>
      <c r="AW13" s="7"/>
      <c r="AX13" s="7"/>
      <c r="AY13" s="6"/>
    </row>
    <row r="14" spans="1:51" ht="15">
      <c r="A14" s="26"/>
      <c r="B14" s="29"/>
      <c r="C14" s="29"/>
      <c r="D14" s="29"/>
      <c r="E14" s="23"/>
      <c r="F14" s="23"/>
      <c r="G14" s="23"/>
      <c r="H14" s="24"/>
      <c r="I14" s="24"/>
      <c r="J14" s="24"/>
      <c r="K14" s="66"/>
      <c r="L14" s="24"/>
      <c r="M14" s="24"/>
      <c r="N14" s="24"/>
      <c r="O14" s="24"/>
      <c r="P14" s="7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17"/>
      <c r="AL14" s="17"/>
      <c r="AM14" s="17"/>
      <c r="AN14" s="17"/>
      <c r="AO14" s="17"/>
      <c r="AP14" s="17"/>
      <c r="AQ14" s="17"/>
      <c r="AR14" s="4"/>
      <c r="AS14" s="19"/>
      <c r="AT14" s="19"/>
      <c r="AU14" s="16"/>
      <c r="AV14" s="16"/>
      <c r="AW14" s="7"/>
      <c r="AX14" s="7"/>
      <c r="AY14" s="6"/>
    </row>
    <row r="15" spans="1:51" ht="15">
      <c r="A15" s="26"/>
      <c r="B15" s="29"/>
      <c r="C15" s="29"/>
      <c r="D15" s="29"/>
      <c r="E15" s="23"/>
      <c r="F15" s="23"/>
      <c r="G15" s="23"/>
      <c r="H15" s="24"/>
      <c r="I15" s="24"/>
      <c r="J15" s="24"/>
      <c r="K15" s="66"/>
      <c r="L15" s="24"/>
      <c r="M15" s="24"/>
      <c r="N15" s="24"/>
      <c r="O15" s="24"/>
      <c r="P15" s="7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17"/>
      <c r="AL15" s="17"/>
      <c r="AM15" s="17"/>
      <c r="AN15" s="17"/>
      <c r="AO15" s="17"/>
      <c r="AP15" s="17"/>
      <c r="AQ15" s="17"/>
      <c r="AR15" s="4"/>
      <c r="AS15" s="19"/>
      <c r="AT15" s="19"/>
      <c r="AU15" s="16"/>
      <c r="AV15" s="16"/>
      <c r="AW15" s="7"/>
      <c r="AX15" s="7"/>
      <c r="AY15" s="6"/>
    </row>
    <row r="16" spans="1:51" ht="15">
      <c r="A16" s="26"/>
      <c r="B16" s="29"/>
      <c r="C16" s="29"/>
      <c r="D16" s="29"/>
      <c r="E16" s="23"/>
      <c r="F16" s="23"/>
      <c r="G16" s="23"/>
      <c r="H16" s="24"/>
      <c r="I16" s="24"/>
      <c r="J16" s="24"/>
      <c r="K16" s="66"/>
      <c r="L16" s="24"/>
      <c r="M16" s="24"/>
      <c r="N16" s="24"/>
      <c r="O16" s="24"/>
      <c r="P16" s="7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17"/>
      <c r="AL16" s="17"/>
      <c r="AM16" s="17"/>
      <c r="AN16" s="17"/>
      <c r="AO16" s="17"/>
      <c r="AP16" s="17"/>
      <c r="AQ16" s="17"/>
      <c r="AR16" s="4"/>
      <c r="AS16" s="19"/>
      <c r="AT16" s="19"/>
      <c r="AU16" s="16"/>
      <c r="AV16" s="16"/>
      <c r="AW16" s="7"/>
      <c r="AX16" s="7"/>
      <c r="AY16" s="6"/>
    </row>
    <row r="17" spans="1:51" ht="15">
      <c r="A17" s="26"/>
      <c r="B17" s="29"/>
      <c r="C17" s="29"/>
      <c r="D17" s="29"/>
      <c r="E17" s="23"/>
      <c r="F17" s="23"/>
      <c r="G17" s="23"/>
      <c r="H17" s="24"/>
      <c r="I17" s="24"/>
      <c r="J17" s="24"/>
      <c r="K17" s="66"/>
      <c r="L17" s="24"/>
      <c r="M17" s="24"/>
      <c r="N17" s="24"/>
      <c r="O17" s="24"/>
      <c r="P17" s="7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17"/>
      <c r="AL17" s="17"/>
      <c r="AM17" s="17"/>
      <c r="AN17" s="17"/>
      <c r="AO17" s="17"/>
      <c r="AP17" s="17"/>
      <c r="AQ17" s="17"/>
      <c r="AR17" s="4"/>
      <c r="AS17" s="19"/>
      <c r="AT17" s="19"/>
      <c r="AU17" s="16"/>
      <c r="AV17" s="16"/>
      <c r="AW17" s="7"/>
      <c r="AX17" s="7"/>
      <c r="AY17" s="6"/>
    </row>
    <row r="18" spans="1:51" ht="15">
      <c r="A18" s="26"/>
      <c r="B18" s="29"/>
      <c r="C18" s="29"/>
      <c r="D18" s="29"/>
      <c r="E18" s="23"/>
      <c r="F18" s="23"/>
      <c r="G18" s="23"/>
      <c r="H18" s="24"/>
      <c r="I18" s="24"/>
      <c r="J18" s="24"/>
      <c r="K18" s="66"/>
      <c r="L18" s="24"/>
      <c r="M18" s="24"/>
      <c r="N18" s="24"/>
      <c r="O18" s="24"/>
      <c r="P18" s="7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17"/>
      <c r="AL18" s="17"/>
      <c r="AM18" s="17"/>
      <c r="AN18" s="17"/>
      <c r="AO18" s="17"/>
      <c r="AP18" s="17"/>
      <c r="AQ18" s="17"/>
      <c r="AR18" s="4"/>
      <c r="AS18" s="19"/>
      <c r="AT18" s="19"/>
      <c r="AU18" s="16"/>
      <c r="AV18" s="16"/>
      <c r="AW18" s="7"/>
      <c r="AX18" s="7"/>
      <c r="AY18" s="6"/>
    </row>
    <row r="19" spans="1:51" ht="15">
      <c r="A19" s="26"/>
      <c r="B19" s="29"/>
      <c r="C19" s="29"/>
      <c r="D19" s="29"/>
      <c r="E19" s="23"/>
      <c r="F19" s="23"/>
      <c r="G19" s="23"/>
      <c r="H19" s="24"/>
      <c r="I19" s="24"/>
      <c r="J19" s="24"/>
      <c r="K19" s="66"/>
      <c r="L19" s="24"/>
      <c r="M19" s="24"/>
      <c r="N19" s="24"/>
      <c r="O19" s="24"/>
      <c r="P19" s="7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17"/>
      <c r="AL19" s="17"/>
      <c r="AM19" s="17"/>
      <c r="AN19" s="17"/>
      <c r="AO19" s="17"/>
      <c r="AP19" s="17"/>
      <c r="AQ19" s="17"/>
      <c r="AR19" s="4"/>
      <c r="AS19" s="19"/>
      <c r="AT19" s="19"/>
      <c r="AU19" s="16"/>
      <c r="AV19" s="16"/>
      <c r="AW19" s="7"/>
      <c r="AX19" s="7"/>
      <c r="AY19" s="6"/>
    </row>
    <row r="20" spans="1:51" ht="15">
      <c r="A20" s="26"/>
      <c r="B20" s="29"/>
      <c r="C20" s="29"/>
      <c r="D20" s="29"/>
      <c r="E20" s="23"/>
      <c r="F20" s="23"/>
      <c r="G20" s="23"/>
      <c r="H20" s="24"/>
      <c r="I20" s="24"/>
      <c r="J20" s="24"/>
      <c r="K20" s="66"/>
      <c r="L20" s="24"/>
      <c r="M20" s="24"/>
      <c r="N20" s="24"/>
      <c r="O20" s="24"/>
      <c r="P20" s="7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17"/>
      <c r="AL20" s="17"/>
      <c r="AM20" s="17"/>
      <c r="AN20" s="17"/>
      <c r="AO20" s="17"/>
      <c r="AP20" s="17"/>
      <c r="AQ20" s="17"/>
      <c r="AR20" s="4"/>
      <c r="AS20" s="19"/>
      <c r="AT20" s="19"/>
      <c r="AU20" s="16"/>
      <c r="AV20" s="16"/>
      <c r="AW20" s="7"/>
      <c r="AX20" s="7"/>
      <c r="AY20" s="6"/>
    </row>
    <row r="21" spans="1:51" ht="15">
      <c r="A21" s="26"/>
      <c r="B21" s="29"/>
      <c r="C21" s="29"/>
      <c r="D21" s="29"/>
      <c r="E21" s="23"/>
      <c r="F21" s="23"/>
      <c r="G21" s="23"/>
      <c r="H21" s="24"/>
      <c r="I21" s="24"/>
      <c r="J21" s="24"/>
      <c r="K21" s="66"/>
      <c r="L21" s="24"/>
      <c r="M21" s="24"/>
      <c r="N21" s="24"/>
      <c r="O21" s="24"/>
      <c r="P21" s="7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17"/>
      <c r="AL21" s="17"/>
      <c r="AM21" s="17"/>
      <c r="AN21" s="17"/>
      <c r="AO21" s="17"/>
      <c r="AP21" s="17"/>
      <c r="AQ21" s="17"/>
      <c r="AR21" s="4"/>
      <c r="AS21" s="19"/>
      <c r="AT21" s="19"/>
      <c r="AU21" s="16"/>
      <c r="AV21" s="16"/>
      <c r="AW21" s="7"/>
      <c r="AX21" s="7"/>
      <c r="AY21" s="6"/>
    </row>
    <row r="22" spans="1:51" ht="15">
      <c r="A22" s="26"/>
      <c r="B22" s="29"/>
      <c r="C22" s="29"/>
      <c r="D22" s="29"/>
      <c r="E22" s="23"/>
      <c r="F22" s="23"/>
      <c r="G22" s="23"/>
      <c r="H22" s="24"/>
      <c r="I22" s="24"/>
      <c r="J22" s="24"/>
      <c r="K22" s="66"/>
      <c r="L22" s="24"/>
      <c r="M22" s="24"/>
      <c r="N22" s="24"/>
      <c r="O22" s="24"/>
      <c r="P22" s="7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17"/>
      <c r="AL22" s="17"/>
      <c r="AM22" s="17"/>
      <c r="AN22" s="17"/>
      <c r="AO22" s="17"/>
      <c r="AP22" s="17"/>
      <c r="AQ22" s="17"/>
      <c r="AR22" s="4"/>
      <c r="AS22" s="19"/>
      <c r="AT22" s="19"/>
      <c r="AU22" s="16"/>
      <c r="AV22" s="16"/>
      <c r="AW22" s="7"/>
      <c r="AX22" s="7"/>
      <c r="AY22" s="6"/>
    </row>
    <row r="23" spans="1:51" ht="15">
      <c r="A23" s="26"/>
      <c r="B23" s="29"/>
      <c r="C23" s="29"/>
      <c r="D23" s="29"/>
      <c r="E23" s="23"/>
      <c r="F23" s="23"/>
      <c r="G23" s="23"/>
      <c r="H23" s="24"/>
      <c r="I23" s="24"/>
      <c r="J23" s="24"/>
      <c r="K23" s="66"/>
      <c r="L23" s="24"/>
      <c r="M23" s="24"/>
      <c r="N23" s="24"/>
      <c r="O23" s="24"/>
      <c r="P23" s="70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"/>
      <c r="AL23" s="17"/>
      <c r="AM23" s="17"/>
      <c r="AN23" s="17"/>
      <c r="AO23" s="17"/>
      <c r="AP23" s="17"/>
      <c r="AQ23" s="17"/>
      <c r="AR23" s="4"/>
      <c r="AS23" s="19"/>
      <c r="AT23" s="19"/>
      <c r="AU23" s="16"/>
      <c r="AV23" s="16"/>
      <c r="AW23" s="7"/>
      <c r="AX23" s="7"/>
      <c r="AY23" s="6"/>
    </row>
    <row r="24" spans="1:51" ht="15">
      <c r="A24" s="26"/>
      <c r="B24" s="29"/>
      <c r="C24" s="29"/>
      <c r="D24" s="29"/>
      <c r="E24" s="23"/>
      <c r="F24" s="23"/>
      <c r="G24" s="23"/>
      <c r="H24" s="24"/>
      <c r="I24" s="24"/>
      <c r="J24" s="24"/>
      <c r="K24" s="66"/>
      <c r="L24" s="24"/>
      <c r="M24" s="24"/>
      <c r="N24" s="24"/>
      <c r="O24" s="24"/>
      <c r="P24" s="7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17"/>
      <c r="AL24" s="17"/>
      <c r="AM24" s="17"/>
      <c r="AN24" s="17"/>
      <c r="AO24" s="17"/>
      <c r="AP24" s="17"/>
      <c r="AQ24" s="17"/>
      <c r="AR24" s="4"/>
      <c r="AS24" s="19"/>
      <c r="AT24" s="19"/>
      <c r="AU24" s="16"/>
      <c r="AV24" s="16"/>
      <c r="AW24" s="7"/>
      <c r="AX24" s="7"/>
      <c r="AY24" s="6"/>
    </row>
    <row r="25" spans="1:51" ht="15">
      <c r="A25" s="26"/>
      <c r="B25" s="29"/>
      <c r="C25" s="29"/>
      <c r="D25" s="29"/>
      <c r="E25" s="23"/>
      <c r="F25" s="23"/>
      <c r="G25" s="23"/>
      <c r="H25" s="24"/>
      <c r="I25" s="24"/>
      <c r="J25" s="24"/>
      <c r="K25" s="66"/>
      <c r="L25" s="24"/>
      <c r="M25" s="24"/>
      <c r="N25" s="24"/>
      <c r="O25" s="24"/>
      <c r="P25" s="7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17"/>
      <c r="AL25" s="17"/>
      <c r="AM25" s="17"/>
      <c r="AN25" s="17"/>
      <c r="AO25" s="17"/>
      <c r="AP25" s="17"/>
      <c r="AQ25" s="17"/>
      <c r="AR25" s="4"/>
      <c r="AS25" s="19"/>
      <c r="AT25" s="19"/>
      <c r="AU25" s="16"/>
      <c r="AV25" s="16"/>
      <c r="AW25" s="7"/>
      <c r="AX25" s="7"/>
      <c r="AY25" s="6"/>
    </row>
    <row r="26" spans="1:51" ht="15">
      <c r="A26" s="26"/>
      <c r="B26" s="29"/>
      <c r="C26" s="29"/>
      <c r="D26" s="29"/>
      <c r="E26" s="23"/>
      <c r="F26" s="23"/>
      <c r="G26" s="23"/>
      <c r="H26" s="24"/>
      <c r="I26" s="24"/>
      <c r="J26" s="24"/>
      <c r="K26" s="66"/>
      <c r="L26" s="24"/>
      <c r="M26" s="24"/>
      <c r="N26" s="24"/>
      <c r="O26" s="24"/>
      <c r="P26" s="7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"/>
      <c r="AL26" s="17"/>
      <c r="AM26" s="17"/>
      <c r="AN26" s="17"/>
      <c r="AO26" s="17"/>
      <c r="AP26" s="17"/>
      <c r="AQ26" s="17"/>
      <c r="AR26" s="4"/>
      <c r="AS26" s="19"/>
      <c r="AT26" s="19"/>
      <c r="AU26" s="16"/>
      <c r="AV26" s="16"/>
      <c r="AW26" s="7"/>
      <c r="AX26" s="7"/>
      <c r="AY26" s="6"/>
    </row>
    <row r="27" spans="1:51" ht="15">
      <c r="A27" s="26"/>
      <c r="B27" s="29"/>
      <c r="C27" s="29"/>
      <c r="D27" s="29"/>
      <c r="E27" s="23"/>
      <c r="F27" s="23"/>
      <c r="G27" s="23"/>
      <c r="H27" s="24"/>
      <c r="I27" s="24"/>
      <c r="J27" s="24"/>
      <c r="K27" s="66"/>
      <c r="L27" s="24"/>
      <c r="M27" s="24"/>
      <c r="N27" s="24"/>
      <c r="O27" s="24"/>
      <c r="P27" s="70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"/>
      <c r="AL27" s="17"/>
      <c r="AM27" s="17"/>
      <c r="AN27" s="17"/>
      <c r="AO27" s="17"/>
      <c r="AP27" s="17"/>
      <c r="AQ27" s="17"/>
      <c r="AR27" s="4"/>
      <c r="AS27" s="19"/>
      <c r="AT27" s="19"/>
      <c r="AU27" s="16"/>
      <c r="AV27" s="16"/>
      <c r="AW27" s="7"/>
      <c r="AX27" s="7"/>
      <c r="AY27" s="6"/>
    </row>
    <row r="28" spans="1:51" ht="15">
      <c r="A28" s="26"/>
      <c r="B28" s="29"/>
      <c r="C28" s="29"/>
      <c r="D28" s="29"/>
      <c r="E28" s="23"/>
      <c r="F28" s="23"/>
      <c r="G28" s="23"/>
      <c r="H28" s="24"/>
      <c r="I28" s="24"/>
      <c r="J28" s="24"/>
      <c r="K28" s="66"/>
      <c r="L28" s="24"/>
      <c r="M28" s="24"/>
      <c r="N28" s="24"/>
      <c r="O28" s="24"/>
      <c r="P28" s="70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17"/>
      <c r="AL28" s="17"/>
      <c r="AM28" s="17"/>
      <c r="AN28" s="17"/>
      <c r="AO28" s="17"/>
      <c r="AP28" s="17"/>
      <c r="AQ28" s="17"/>
      <c r="AR28" s="4"/>
      <c r="AS28" s="19"/>
      <c r="AT28" s="19"/>
      <c r="AU28" s="16"/>
      <c r="AV28" s="16"/>
      <c r="AW28" s="7"/>
      <c r="AX28" s="7"/>
      <c r="AY28" s="6"/>
    </row>
    <row r="29" spans="1:51" ht="15">
      <c r="A29" s="26"/>
      <c r="B29" s="29"/>
      <c r="C29" s="29"/>
      <c r="D29" s="29"/>
      <c r="E29" s="23"/>
      <c r="F29" s="23"/>
      <c r="G29" s="23"/>
      <c r="H29" s="24"/>
      <c r="I29" s="24"/>
      <c r="J29" s="24"/>
      <c r="K29" s="66"/>
      <c r="L29" s="24"/>
      <c r="M29" s="24"/>
      <c r="N29" s="24"/>
      <c r="O29" s="24"/>
      <c r="P29" s="70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17"/>
      <c r="AL29" s="17"/>
      <c r="AM29" s="17"/>
      <c r="AN29" s="17"/>
      <c r="AO29" s="17"/>
      <c r="AP29" s="17"/>
      <c r="AQ29" s="17"/>
      <c r="AR29" s="4"/>
      <c r="AS29" s="19"/>
      <c r="AT29" s="19"/>
      <c r="AU29" s="16"/>
      <c r="AV29" s="16"/>
      <c r="AW29" s="7"/>
      <c r="AX29" s="7"/>
      <c r="AY29" s="6"/>
    </row>
    <row r="30" spans="1:51" ht="15">
      <c r="A30" s="26"/>
      <c r="B30" s="29"/>
      <c r="C30" s="29"/>
      <c r="D30" s="29"/>
      <c r="E30" s="23"/>
      <c r="F30" s="23"/>
      <c r="G30" s="23"/>
      <c r="H30" s="24"/>
      <c r="I30" s="24"/>
      <c r="J30" s="24"/>
      <c r="K30" s="66"/>
      <c r="L30" s="24"/>
      <c r="M30" s="24"/>
      <c r="N30" s="24"/>
      <c r="O30" s="24"/>
      <c r="P30" s="70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7"/>
      <c r="AL30" s="17"/>
      <c r="AM30" s="17"/>
      <c r="AN30" s="17"/>
      <c r="AO30" s="17"/>
      <c r="AP30" s="17"/>
      <c r="AQ30" s="17"/>
      <c r="AR30" s="4"/>
      <c r="AS30" s="19"/>
      <c r="AT30" s="19"/>
      <c r="AU30" s="16"/>
      <c r="AV30" s="16"/>
      <c r="AW30" s="7"/>
      <c r="AX30" s="7"/>
      <c r="AY30" s="6"/>
    </row>
    <row r="31" spans="1:51" ht="15">
      <c r="A31" s="26"/>
      <c r="B31" s="29"/>
      <c r="C31" s="29"/>
      <c r="D31" s="29"/>
      <c r="E31" s="23"/>
      <c r="F31" s="23"/>
      <c r="G31" s="23"/>
      <c r="H31" s="24"/>
      <c r="I31" s="24"/>
      <c r="J31" s="24"/>
      <c r="K31" s="66"/>
      <c r="L31" s="24"/>
      <c r="M31" s="24"/>
      <c r="N31" s="24"/>
      <c r="O31" s="24"/>
      <c r="P31" s="70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17"/>
      <c r="AL31" s="17"/>
      <c r="AM31" s="17"/>
      <c r="AN31" s="17"/>
      <c r="AO31" s="17"/>
      <c r="AP31" s="17"/>
      <c r="AQ31" s="17"/>
      <c r="AR31" s="4"/>
      <c r="AS31" s="19"/>
      <c r="AT31" s="19"/>
      <c r="AU31" s="16"/>
      <c r="AV31" s="16"/>
      <c r="AW31" s="7"/>
      <c r="AX31" s="7"/>
      <c r="AY31" s="6"/>
    </row>
    <row r="32" spans="1:51" ht="15">
      <c r="A32" s="26"/>
      <c r="B32" s="29"/>
      <c r="C32" s="29"/>
      <c r="D32" s="29"/>
      <c r="E32" s="23"/>
      <c r="F32" s="23"/>
      <c r="G32" s="23"/>
      <c r="H32" s="24"/>
      <c r="I32" s="24"/>
      <c r="J32" s="24"/>
      <c r="K32" s="66"/>
      <c r="L32" s="24"/>
      <c r="M32" s="24"/>
      <c r="N32" s="24"/>
      <c r="O32" s="24"/>
      <c r="P32" s="70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7"/>
      <c r="AL32" s="17"/>
      <c r="AM32" s="17"/>
      <c r="AN32" s="17"/>
      <c r="AO32" s="17"/>
      <c r="AP32" s="17"/>
      <c r="AQ32" s="17"/>
      <c r="AR32" s="4"/>
      <c r="AS32" s="19"/>
      <c r="AT32" s="19"/>
      <c r="AU32" s="16"/>
      <c r="AV32" s="16"/>
      <c r="AW32" s="7"/>
      <c r="AX32" s="7"/>
      <c r="AY32" s="6"/>
    </row>
    <row r="33" spans="1:51" ht="15">
      <c r="A33" s="26"/>
      <c r="B33" s="29"/>
      <c r="C33" s="29"/>
      <c r="D33" s="29"/>
      <c r="E33" s="23"/>
      <c r="F33" s="23"/>
      <c r="G33" s="23"/>
      <c r="H33" s="24"/>
      <c r="I33" s="24"/>
      <c r="J33" s="24"/>
      <c r="K33" s="66"/>
      <c r="L33" s="24"/>
      <c r="M33" s="24"/>
      <c r="N33" s="24"/>
      <c r="O33" s="24"/>
      <c r="P33" s="70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7"/>
      <c r="AL33" s="17"/>
      <c r="AM33" s="17"/>
      <c r="AN33" s="17"/>
      <c r="AO33" s="17"/>
      <c r="AP33" s="17"/>
      <c r="AQ33" s="17"/>
      <c r="AR33" s="4"/>
      <c r="AS33" s="19"/>
      <c r="AT33" s="19"/>
      <c r="AU33" s="16"/>
      <c r="AV33" s="16"/>
      <c r="AW33" s="7"/>
      <c r="AX33" s="7"/>
      <c r="AY33" s="6"/>
    </row>
    <row r="34" spans="1:51" ht="15">
      <c r="A34" s="26"/>
      <c r="B34" s="29"/>
      <c r="C34" s="29"/>
      <c r="D34" s="29"/>
      <c r="E34" s="23"/>
      <c r="F34" s="23"/>
      <c r="G34" s="23"/>
      <c r="H34" s="24"/>
      <c r="I34" s="24"/>
      <c r="J34" s="24"/>
      <c r="K34" s="66"/>
      <c r="L34" s="24"/>
      <c r="M34" s="24"/>
      <c r="N34" s="24"/>
      <c r="O34" s="24"/>
      <c r="P34" s="70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17"/>
      <c r="AL34" s="17"/>
      <c r="AM34" s="17"/>
      <c r="AN34" s="17"/>
      <c r="AO34" s="17"/>
      <c r="AP34" s="17"/>
      <c r="AQ34" s="17"/>
      <c r="AR34" s="4"/>
      <c r="AS34" s="19"/>
      <c r="AT34" s="19"/>
      <c r="AU34" s="16"/>
      <c r="AV34" s="16"/>
      <c r="AW34" s="7"/>
      <c r="AX34" s="7"/>
      <c r="AY34" s="6"/>
    </row>
    <row r="35" spans="1:51" ht="15">
      <c r="A35" s="26"/>
      <c r="B35" s="29"/>
      <c r="C35" s="29"/>
      <c r="D35" s="29"/>
      <c r="E35" s="23"/>
      <c r="F35" s="23"/>
      <c r="G35" s="23"/>
      <c r="H35" s="24"/>
      <c r="I35" s="24"/>
      <c r="J35" s="24"/>
      <c r="K35" s="66"/>
      <c r="L35" s="24"/>
      <c r="M35" s="24"/>
      <c r="N35" s="24"/>
      <c r="O35" s="24"/>
      <c r="P35" s="70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17"/>
      <c r="AL35" s="17"/>
      <c r="AM35" s="17"/>
      <c r="AN35" s="17"/>
      <c r="AO35" s="17"/>
      <c r="AP35" s="17"/>
      <c r="AQ35" s="17"/>
      <c r="AR35" s="4"/>
      <c r="AS35" s="19"/>
      <c r="AT35" s="19"/>
      <c r="AU35" s="16"/>
      <c r="AV35" s="16"/>
      <c r="AW35" s="7"/>
      <c r="AX35" s="7"/>
      <c r="AY35" s="6"/>
    </row>
    <row r="36" spans="1:51" ht="15">
      <c r="A36" s="26"/>
      <c r="B36" s="29"/>
      <c r="C36" s="29"/>
      <c r="D36" s="29"/>
      <c r="E36" s="23"/>
      <c r="F36" s="23"/>
      <c r="G36" s="23"/>
      <c r="H36" s="24"/>
      <c r="I36" s="24"/>
      <c r="J36" s="24"/>
      <c r="K36" s="66"/>
      <c r="L36" s="24"/>
      <c r="M36" s="24"/>
      <c r="N36" s="24"/>
      <c r="O36" s="24"/>
      <c r="P36" s="70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17"/>
      <c r="AL36" s="17"/>
      <c r="AM36" s="17"/>
      <c r="AN36" s="17"/>
      <c r="AO36" s="17"/>
      <c r="AP36" s="17"/>
      <c r="AQ36" s="17"/>
      <c r="AR36" s="4"/>
      <c r="AS36" s="19"/>
      <c r="AT36" s="19"/>
      <c r="AU36" s="16"/>
      <c r="AV36" s="16"/>
      <c r="AW36" s="7"/>
      <c r="AX36" s="7"/>
      <c r="AY36" s="6"/>
    </row>
    <row r="37" spans="1:51" ht="15">
      <c r="A37" s="26"/>
      <c r="B37" s="29"/>
      <c r="C37" s="29"/>
      <c r="D37" s="29"/>
      <c r="E37" s="23"/>
      <c r="F37" s="23"/>
      <c r="G37" s="23"/>
      <c r="H37" s="24"/>
      <c r="I37" s="24"/>
      <c r="J37" s="24"/>
      <c r="K37" s="66"/>
      <c r="L37" s="24"/>
      <c r="M37" s="24"/>
      <c r="N37" s="24"/>
      <c r="O37" s="24"/>
      <c r="P37" s="70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17"/>
      <c r="AL37" s="17"/>
      <c r="AM37" s="17"/>
      <c r="AN37" s="17"/>
      <c r="AO37" s="17"/>
      <c r="AP37" s="17"/>
      <c r="AQ37" s="17"/>
      <c r="AR37" s="4"/>
      <c r="AS37" s="19"/>
      <c r="AT37" s="19"/>
      <c r="AU37" s="16"/>
      <c r="AV37" s="16"/>
      <c r="AW37" s="7"/>
      <c r="AX37" s="7"/>
      <c r="AY37" s="6"/>
    </row>
    <row r="38" spans="1:51" ht="15">
      <c r="A38" s="26"/>
      <c r="B38" s="29"/>
      <c r="C38" s="29"/>
      <c r="D38" s="29"/>
      <c r="E38" s="23"/>
      <c r="F38" s="23"/>
      <c r="G38" s="23"/>
      <c r="H38" s="24"/>
      <c r="I38" s="24"/>
      <c r="J38" s="24"/>
      <c r="K38" s="66"/>
      <c r="L38" s="24"/>
      <c r="M38" s="24"/>
      <c r="N38" s="24"/>
      <c r="O38" s="24"/>
      <c r="P38" s="70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17"/>
      <c r="AL38" s="17"/>
      <c r="AM38" s="17"/>
      <c r="AN38" s="17"/>
      <c r="AO38" s="17"/>
      <c r="AP38" s="17"/>
      <c r="AQ38" s="17"/>
      <c r="AR38" s="4"/>
      <c r="AS38" s="19"/>
      <c r="AT38" s="19"/>
      <c r="AU38" s="16"/>
      <c r="AV38" s="16"/>
      <c r="AW38" s="7"/>
      <c r="AX38" s="7"/>
      <c r="AY38" s="6"/>
    </row>
    <row r="39" spans="1:51" ht="15">
      <c r="A39" s="26"/>
      <c r="B39" s="29"/>
      <c r="C39" s="29"/>
      <c r="D39" s="29"/>
      <c r="E39" s="23"/>
      <c r="F39" s="23"/>
      <c r="G39" s="23"/>
      <c r="H39" s="24"/>
      <c r="I39" s="24"/>
      <c r="J39" s="24"/>
      <c r="K39" s="66"/>
      <c r="L39" s="24"/>
      <c r="M39" s="24"/>
      <c r="N39" s="24"/>
      <c r="O39" s="24"/>
      <c r="P39" s="70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17"/>
      <c r="AL39" s="17"/>
      <c r="AM39" s="17"/>
      <c r="AN39" s="17"/>
      <c r="AO39" s="17"/>
      <c r="AP39" s="17"/>
      <c r="AQ39" s="17"/>
      <c r="AR39" s="4"/>
      <c r="AS39" s="19"/>
      <c r="AT39" s="19"/>
      <c r="AU39" s="16"/>
      <c r="AV39" s="16"/>
      <c r="AW39" s="7"/>
      <c r="AX39" s="7"/>
      <c r="AY39" s="6"/>
    </row>
    <row r="40" spans="1:51" ht="15">
      <c r="A40" s="26"/>
      <c r="B40" s="29"/>
      <c r="C40" s="29"/>
      <c r="D40" s="29"/>
      <c r="E40" s="23"/>
      <c r="F40" s="23"/>
      <c r="G40" s="23"/>
      <c r="H40" s="24"/>
      <c r="I40" s="24"/>
      <c r="J40" s="24"/>
      <c r="K40" s="66"/>
      <c r="L40" s="24"/>
      <c r="M40" s="24"/>
      <c r="N40" s="24"/>
      <c r="O40" s="24"/>
      <c r="P40" s="70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7"/>
      <c r="AL40" s="17"/>
      <c r="AM40" s="17"/>
      <c r="AN40" s="17"/>
      <c r="AO40" s="17"/>
      <c r="AP40" s="17"/>
      <c r="AQ40" s="17"/>
      <c r="AR40" s="4"/>
      <c r="AS40" s="19"/>
      <c r="AT40" s="19"/>
      <c r="AU40" s="16"/>
      <c r="AV40" s="16"/>
      <c r="AW40" s="7"/>
      <c r="AX40" s="7"/>
      <c r="AY40" s="6"/>
    </row>
    <row r="41" spans="1:51" ht="15">
      <c r="A41" s="26"/>
      <c r="B41" s="29"/>
      <c r="C41" s="29"/>
      <c r="D41" s="29"/>
      <c r="E41" s="23"/>
      <c r="F41" s="23"/>
      <c r="G41" s="23"/>
      <c r="H41" s="24"/>
      <c r="I41" s="24"/>
      <c r="J41" s="24"/>
      <c r="K41" s="66"/>
      <c r="L41" s="24"/>
      <c r="M41" s="24"/>
      <c r="N41" s="24"/>
      <c r="O41" s="24"/>
      <c r="P41" s="70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17"/>
      <c r="AL41" s="17"/>
      <c r="AM41" s="17"/>
      <c r="AN41" s="17"/>
      <c r="AO41" s="17"/>
      <c r="AP41" s="17"/>
      <c r="AQ41" s="17"/>
      <c r="AR41" s="4"/>
      <c r="AS41" s="19"/>
      <c r="AT41" s="19"/>
      <c r="AU41" s="16"/>
      <c r="AV41" s="16"/>
      <c r="AW41" s="7"/>
      <c r="AX41" s="7"/>
      <c r="AY41" s="6"/>
    </row>
    <row r="42" spans="1:51" ht="15">
      <c r="A42" s="26"/>
      <c r="B42" s="29"/>
      <c r="C42" s="29"/>
      <c r="D42" s="29"/>
      <c r="E42" s="23"/>
      <c r="F42" s="23"/>
      <c r="G42" s="23"/>
      <c r="H42" s="24"/>
      <c r="I42" s="24"/>
      <c r="J42" s="24"/>
      <c r="K42" s="66"/>
      <c r="L42" s="24"/>
      <c r="M42" s="24"/>
      <c r="N42" s="24"/>
      <c r="O42" s="24"/>
      <c r="P42" s="70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17"/>
      <c r="AL42" s="17"/>
      <c r="AM42" s="17"/>
      <c r="AN42" s="17"/>
      <c r="AO42" s="17"/>
      <c r="AP42" s="17"/>
      <c r="AQ42" s="17"/>
      <c r="AR42" s="4"/>
      <c r="AS42" s="19"/>
      <c r="AT42" s="19"/>
      <c r="AU42" s="16"/>
      <c r="AV42" s="16"/>
      <c r="AW42" s="7"/>
      <c r="AX42" s="7"/>
      <c r="AY42" s="6"/>
    </row>
    <row r="43" spans="1:51" ht="15">
      <c r="A43" s="26"/>
      <c r="B43" s="29"/>
      <c r="C43" s="29"/>
      <c r="D43" s="29"/>
      <c r="E43" s="23"/>
      <c r="F43" s="23"/>
      <c r="G43" s="23"/>
      <c r="H43" s="24"/>
      <c r="I43" s="24"/>
      <c r="J43" s="24"/>
      <c r="K43" s="66"/>
      <c r="L43" s="24"/>
      <c r="M43" s="24"/>
      <c r="N43" s="24"/>
      <c r="O43" s="24"/>
      <c r="P43" s="70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17"/>
      <c r="AL43" s="17"/>
      <c r="AM43" s="17"/>
      <c r="AN43" s="17"/>
      <c r="AO43" s="17"/>
      <c r="AP43" s="17"/>
      <c r="AQ43" s="17"/>
      <c r="AR43" s="4"/>
      <c r="AS43" s="19"/>
      <c r="AT43" s="19"/>
      <c r="AU43" s="16"/>
      <c r="AV43" s="16"/>
      <c r="AW43" s="7"/>
      <c r="AX43" s="7"/>
      <c r="AY43" s="6"/>
    </row>
    <row r="44" spans="1:51" ht="15">
      <c r="A44" s="26"/>
      <c r="B44" s="29"/>
      <c r="C44" s="29"/>
      <c r="D44" s="29"/>
      <c r="E44" s="23"/>
      <c r="F44" s="23"/>
      <c r="G44" s="23"/>
      <c r="H44" s="24"/>
      <c r="I44" s="24"/>
      <c r="J44" s="24"/>
      <c r="K44" s="66"/>
      <c r="L44" s="24"/>
      <c r="M44" s="24"/>
      <c r="N44" s="24"/>
      <c r="O44" s="24"/>
      <c r="P44" s="70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17"/>
      <c r="AL44" s="17"/>
      <c r="AM44" s="17"/>
      <c r="AN44" s="17"/>
      <c r="AO44" s="17"/>
      <c r="AP44" s="17"/>
      <c r="AQ44" s="17"/>
      <c r="AR44" s="4"/>
      <c r="AS44" s="19"/>
      <c r="AT44" s="19"/>
      <c r="AU44" s="16"/>
      <c r="AV44" s="16"/>
      <c r="AW44" s="7"/>
      <c r="AX44" s="7"/>
      <c r="AY44" s="6"/>
    </row>
    <row r="45" spans="1:51" ht="15">
      <c r="A45" s="26"/>
      <c r="B45" s="29"/>
      <c r="C45" s="29"/>
      <c r="D45" s="29"/>
      <c r="E45" s="23"/>
      <c r="F45" s="23"/>
      <c r="G45" s="23"/>
      <c r="H45" s="24"/>
      <c r="I45" s="24"/>
      <c r="J45" s="24"/>
      <c r="K45" s="66"/>
      <c r="L45" s="24"/>
      <c r="M45" s="24"/>
      <c r="N45" s="24"/>
      <c r="O45" s="24"/>
      <c r="P45" s="70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17"/>
      <c r="AL45" s="17"/>
      <c r="AM45" s="17"/>
      <c r="AN45" s="17"/>
      <c r="AO45" s="17"/>
      <c r="AP45" s="17"/>
      <c r="AQ45" s="17"/>
      <c r="AR45" s="4"/>
      <c r="AS45" s="19"/>
      <c r="AT45" s="19"/>
      <c r="AU45" s="16"/>
      <c r="AV45" s="16"/>
      <c r="AW45" s="7"/>
      <c r="AX45" s="7"/>
      <c r="AY45" s="6"/>
    </row>
    <row r="46" spans="1:51" ht="15">
      <c r="A46" s="26"/>
      <c r="B46" s="29"/>
      <c r="C46" s="29"/>
      <c r="D46" s="29"/>
      <c r="E46" s="23"/>
      <c r="F46" s="23"/>
      <c r="G46" s="23"/>
      <c r="H46" s="24"/>
      <c r="I46" s="24"/>
      <c r="J46" s="24"/>
      <c r="K46" s="66"/>
      <c r="L46" s="24"/>
      <c r="M46" s="24"/>
      <c r="N46" s="24"/>
      <c r="O46" s="24"/>
      <c r="P46" s="70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17"/>
      <c r="AL46" s="17"/>
      <c r="AM46" s="17"/>
      <c r="AN46" s="17"/>
      <c r="AO46" s="17"/>
      <c r="AP46" s="17"/>
      <c r="AQ46" s="17"/>
      <c r="AR46" s="4"/>
      <c r="AS46" s="19"/>
      <c r="AT46" s="19"/>
      <c r="AU46" s="16"/>
      <c r="AV46" s="16"/>
      <c r="AW46" s="7"/>
      <c r="AX46" s="7"/>
      <c r="AY46" s="6"/>
    </row>
    <row r="47" spans="1:51" ht="15">
      <c r="A47" s="26"/>
      <c r="B47" s="29"/>
      <c r="C47" s="29"/>
      <c r="D47" s="29"/>
      <c r="E47" s="23"/>
      <c r="F47" s="23"/>
      <c r="G47" s="23"/>
      <c r="H47" s="24"/>
      <c r="I47" s="24"/>
      <c r="J47" s="24"/>
      <c r="K47" s="66"/>
      <c r="L47" s="24"/>
      <c r="M47" s="24"/>
      <c r="N47" s="24"/>
      <c r="O47" s="24"/>
      <c r="P47" s="70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7"/>
      <c r="AL47" s="17"/>
      <c r="AM47" s="17"/>
      <c r="AN47" s="17"/>
      <c r="AO47" s="17"/>
      <c r="AP47" s="17"/>
      <c r="AQ47" s="17"/>
      <c r="AR47" s="4"/>
      <c r="AS47" s="19"/>
      <c r="AT47" s="19"/>
      <c r="AU47" s="16"/>
      <c r="AV47" s="16"/>
      <c r="AW47" s="7"/>
      <c r="AX47" s="7"/>
      <c r="AY47" s="6"/>
    </row>
    <row r="48" spans="1:51" ht="15">
      <c r="A48" s="26"/>
      <c r="B48" s="29"/>
      <c r="C48" s="29"/>
      <c r="D48" s="29"/>
      <c r="E48" s="23"/>
      <c r="F48" s="23"/>
      <c r="G48" s="23"/>
      <c r="H48" s="24"/>
      <c r="I48" s="24"/>
      <c r="J48" s="24"/>
      <c r="K48" s="66"/>
      <c r="L48" s="24"/>
      <c r="M48" s="24"/>
      <c r="N48" s="24"/>
      <c r="O48" s="24"/>
      <c r="P48" s="70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7"/>
      <c r="AL48" s="17"/>
      <c r="AM48" s="17"/>
      <c r="AN48" s="17"/>
      <c r="AO48" s="17"/>
      <c r="AP48" s="17"/>
      <c r="AQ48" s="17"/>
      <c r="AR48" s="4"/>
      <c r="AS48" s="19"/>
      <c r="AT48" s="19"/>
      <c r="AU48" s="16"/>
      <c r="AV48" s="16"/>
      <c r="AW48" s="7"/>
      <c r="AX48" s="7"/>
      <c r="AY48" s="6"/>
    </row>
    <row r="49" spans="1:51" ht="15">
      <c r="A49" s="26"/>
      <c r="B49" s="29"/>
      <c r="C49" s="29"/>
      <c r="D49" s="29"/>
      <c r="E49" s="23"/>
      <c r="F49" s="23"/>
      <c r="G49" s="23"/>
      <c r="H49" s="24"/>
      <c r="I49" s="24"/>
      <c r="J49" s="24"/>
      <c r="K49" s="66"/>
      <c r="L49" s="24"/>
      <c r="M49" s="24"/>
      <c r="N49" s="24"/>
      <c r="O49" s="24"/>
      <c r="P49" s="70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17"/>
      <c r="AL49" s="17"/>
      <c r="AM49" s="17"/>
      <c r="AN49" s="17"/>
      <c r="AO49" s="17"/>
      <c r="AP49" s="17"/>
      <c r="AQ49" s="17"/>
      <c r="AR49" s="4"/>
      <c r="AS49" s="19"/>
      <c r="AT49" s="19"/>
      <c r="AU49" s="16"/>
      <c r="AV49" s="16"/>
      <c r="AW49" s="7"/>
      <c r="AX49" s="7"/>
      <c r="AY49" s="6"/>
    </row>
    <row r="50" spans="1:51" ht="15">
      <c r="A50" s="26"/>
      <c r="B50" s="29"/>
      <c r="C50" s="29"/>
      <c r="D50" s="29"/>
      <c r="E50" s="23"/>
      <c r="F50" s="23"/>
      <c r="G50" s="23"/>
      <c r="H50" s="24"/>
      <c r="I50" s="24"/>
      <c r="J50" s="24"/>
      <c r="K50" s="66"/>
      <c r="L50" s="24"/>
      <c r="M50" s="24"/>
      <c r="N50" s="24"/>
      <c r="O50" s="24"/>
      <c r="P50" s="70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17"/>
      <c r="AL50" s="17"/>
      <c r="AM50" s="17"/>
      <c r="AN50" s="17"/>
      <c r="AO50" s="17"/>
      <c r="AP50" s="17"/>
      <c r="AQ50" s="17"/>
      <c r="AR50" s="4"/>
      <c r="AS50" s="19"/>
      <c r="AT50" s="19"/>
      <c r="AU50" s="16"/>
      <c r="AV50" s="16"/>
      <c r="AW50" s="7"/>
      <c r="AX50" s="7"/>
      <c r="AY50" s="6"/>
    </row>
    <row r="51" spans="1:51" ht="15">
      <c r="A51" s="26"/>
      <c r="B51" s="29"/>
      <c r="C51" s="29"/>
      <c r="D51" s="29"/>
      <c r="E51" s="23"/>
      <c r="F51" s="23"/>
      <c r="G51" s="23"/>
      <c r="H51" s="24"/>
      <c r="I51" s="24"/>
      <c r="J51" s="24"/>
      <c r="K51" s="66"/>
      <c r="L51" s="24"/>
      <c r="M51" s="24"/>
      <c r="N51" s="24"/>
      <c r="O51" s="24"/>
      <c r="P51" s="70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7"/>
      <c r="AL51" s="17"/>
      <c r="AM51" s="17"/>
      <c r="AN51" s="17"/>
      <c r="AO51" s="17"/>
      <c r="AP51" s="17"/>
      <c r="AQ51" s="17"/>
      <c r="AR51" s="4"/>
      <c r="AS51" s="19"/>
      <c r="AT51" s="19"/>
      <c r="AU51" s="16"/>
      <c r="AV51" s="16"/>
      <c r="AW51" s="7"/>
      <c r="AX51" s="7"/>
      <c r="AY51" s="6"/>
    </row>
    <row r="52" spans="1:51" ht="15">
      <c r="A52" s="26"/>
      <c r="B52" s="29"/>
      <c r="C52" s="29"/>
      <c r="D52" s="29"/>
      <c r="E52" s="23"/>
      <c r="F52" s="23"/>
      <c r="G52" s="23"/>
      <c r="H52" s="24"/>
      <c r="I52" s="24"/>
      <c r="J52" s="24"/>
      <c r="K52" s="66"/>
      <c r="L52" s="24"/>
      <c r="M52" s="24"/>
      <c r="N52" s="24"/>
      <c r="O52" s="24"/>
      <c r="P52" s="70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7"/>
      <c r="AL52" s="17"/>
      <c r="AM52" s="17"/>
      <c r="AN52" s="17"/>
      <c r="AO52" s="17"/>
      <c r="AP52" s="17"/>
      <c r="AQ52" s="17"/>
      <c r="AR52" s="4"/>
      <c r="AS52" s="19"/>
      <c r="AT52" s="19"/>
      <c r="AU52" s="16"/>
      <c r="AV52" s="16"/>
      <c r="AW52" s="7"/>
      <c r="AX52" s="7"/>
      <c r="AY52" s="6"/>
    </row>
    <row r="53" spans="1:51" ht="15">
      <c r="A53" s="26"/>
      <c r="B53" s="29"/>
      <c r="C53" s="29"/>
      <c r="D53" s="29"/>
      <c r="E53" s="23"/>
      <c r="F53" s="23"/>
      <c r="G53" s="23"/>
      <c r="H53" s="24"/>
      <c r="I53" s="24"/>
      <c r="J53" s="24"/>
      <c r="K53" s="66"/>
      <c r="L53" s="24"/>
      <c r="M53" s="24"/>
      <c r="N53" s="24"/>
      <c r="O53" s="24"/>
      <c r="P53" s="70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7"/>
      <c r="AL53" s="17"/>
      <c r="AM53" s="17"/>
      <c r="AN53" s="17"/>
      <c r="AO53" s="17"/>
      <c r="AP53" s="17"/>
      <c r="AQ53" s="17"/>
      <c r="AR53" s="4"/>
      <c r="AS53" s="19"/>
      <c r="AT53" s="19"/>
      <c r="AU53" s="16"/>
      <c r="AV53" s="16"/>
      <c r="AW53" s="7"/>
      <c r="AX53" s="7"/>
      <c r="AY53" s="6"/>
    </row>
    <row r="54" spans="1:51" ht="15">
      <c r="A54" s="26"/>
      <c r="B54" s="29"/>
      <c r="C54" s="29"/>
      <c r="D54" s="29"/>
      <c r="E54" s="23"/>
      <c r="F54" s="23"/>
      <c r="G54" s="23"/>
      <c r="H54" s="24"/>
      <c r="I54" s="24"/>
      <c r="J54" s="24"/>
      <c r="K54" s="66"/>
      <c r="L54" s="24"/>
      <c r="M54" s="24"/>
      <c r="N54" s="24"/>
      <c r="O54" s="24"/>
      <c r="P54" s="70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7"/>
      <c r="AL54" s="17"/>
      <c r="AM54" s="17"/>
      <c r="AN54" s="17"/>
      <c r="AO54" s="17"/>
      <c r="AP54" s="17"/>
      <c r="AQ54" s="17"/>
      <c r="AR54" s="4"/>
      <c r="AS54" s="19"/>
      <c r="AT54" s="19"/>
      <c r="AU54" s="16"/>
      <c r="AV54" s="16"/>
      <c r="AW54" s="7"/>
      <c r="AX54" s="7"/>
      <c r="AY54" s="6"/>
    </row>
    <row r="55" spans="1:51" ht="15">
      <c r="A55" s="26"/>
      <c r="B55" s="29"/>
      <c r="C55" s="29"/>
      <c r="D55" s="29"/>
      <c r="E55" s="23"/>
      <c r="F55" s="23"/>
      <c r="G55" s="23"/>
      <c r="H55" s="24"/>
      <c r="I55" s="24"/>
      <c r="J55" s="24"/>
      <c r="K55" s="66"/>
      <c r="L55" s="24"/>
      <c r="M55" s="24"/>
      <c r="N55" s="24"/>
      <c r="O55" s="24"/>
      <c r="P55" s="70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7"/>
      <c r="AL55" s="17"/>
      <c r="AM55" s="17"/>
      <c r="AN55" s="17"/>
      <c r="AO55" s="17"/>
      <c r="AP55" s="17"/>
      <c r="AQ55" s="17"/>
      <c r="AR55" s="4"/>
      <c r="AS55" s="19"/>
      <c r="AT55" s="19"/>
      <c r="AU55" s="16"/>
      <c r="AV55" s="16"/>
      <c r="AW55" s="7"/>
      <c r="AX55" s="7"/>
      <c r="AY55" s="6"/>
    </row>
    <row r="56" spans="1:51" ht="15">
      <c r="A56" s="26"/>
      <c r="B56" s="29"/>
      <c r="C56" s="29"/>
      <c r="D56" s="29"/>
      <c r="E56" s="23"/>
      <c r="F56" s="23"/>
      <c r="G56" s="23"/>
      <c r="H56" s="24"/>
      <c r="I56" s="24"/>
      <c r="J56" s="24"/>
      <c r="K56" s="66"/>
      <c r="L56" s="24"/>
      <c r="M56" s="24"/>
      <c r="N56" s="24"/>
      <c r="O56" s="24"/>
      <c r="P56" s="70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7"/>
      <c r="AL56" s="17"/>
      <c r="AM56" s="17"/>
      <c r="AN56" s="17"/>
      <c r="AO56" s="17"/>
      <c r="AP56" s="17"/>
      <c r="AQ56" s="17"/>
      <c r="AR56" s="4"/>
      <c r="AS56" s="19"/>
      <c r="AT56" s="19"/>
      <c r="AU56" s="16"/>
      <c r="AV56" s="16"/>
      <c r="AW56" s="7"/>
      <c r="AX56" s="7"/>
      <c r="AY56" s="6"/>
    </row>
    <row r="57" spans="1:51" ht="15">
      <c r="A57" s="26"/>
      <c r="B57" s="29"/>
      <c r="C57" s="29"/>
      <c r="D57" s="29"/>
      <c r="E57" s="23"/>
      <c r="F57" s="23"/>
      <c r="G57" s="23"/>
      <c r="H57" s="24"/>
      <c r="I57" s="24"/>
      <c r="J57" s="24"/>
      <c r="K57" s="66"/>
      <c r="L57" s="24"/>
      <c r="M57" s="24"/>
      <c r="N57" s="24"/>
      <c r="O57" s="24"/>
      <c r="P57" s="70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17"/>
      <c r="AL57" s="17"/>
      <c r="AM57" s="17"/>
      <c r="AN57" s="17"/>
      <c r="AO57" s="17"/>
      <c r="AP57" s="17"/>
      <c r="AQ57" s="17"/>
      <c r="AR57" s="4"/>
      <c r="AS57" s="19"/>
      <c r="AT57" s="19"/>
      <c r="AU57" s="16"/>
      <c r="AV57" s="16"/>
      <c r="AW57" s="7"/>
      <c r="AX57" s="7"/>
      <c r="AY57" s="6"/>
    </row>
    <row r="58" spans="1:51" ht="15">
      <c r="A58" s="26"/>
      <c r="B58" s="29"/>
      <c r="C58" s="29"/>
      <c r="D58" s="29"/>
      <c r="E58" s="23"/>
      <c r="F58" s="23"/>
      <c r="G58" s="23"/>
      <c r="H58" s="24"/>
      <c r="I58" s="24"/>
      <c r="J58" s="24"/>
      <c r="K58" s="66"/>
      <c r="L58" s="24"/>
      <c r="M58" s="24"/>
      <c r="N58" s="24"/>
      <c r="O58" s="24"/>
      <c r="P58" s="70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17"/>
      <c r="AL58" s="17"/>
      <c r="AM58" s="17"/>
      <c r="AN58" s="17"/>
      <c r="AO58" s="17"/>
      <c r="AP58" s="17"/>
      <c r="AQ58" s="17"/>
      <c r="AR58" s="4"/>
      <c r="AS58" s="19"/>
      <c r="AT58" s="19"/>
      <c r="AU58" s="16"/>
      <c r="AV58" s="16"/>
      <c r="AW58" s="7"/>
      <c r="AX58" s="7"/>
      <c r="AY58" s="6"/>
    </row>
    <row r="59" spans="1:51" ht="15">
      <c r="A59" s="26"/>
      <c r="B59" s="29"/>
      <c r="C59" s="29"/>
      <c r="D59" s="29"/>
      <c r="E59" s="23"/>
      <c r="F59" s="23"/>
      <c r="G59" s="23"/>
      <c r="H59" s="24"/>
      <c r="I59" s="24"/>
      <c r="J59" s="24"/>
      <c r="K59" s="66"/>
      <c r="L59" s="24"/>
      <c r="M59" s="24"/>
      <c r="N59" s="24"/>
      <c r="O59" s="24"/>
      <c r="P59" s="70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17"/>
      <c r="AL59" s="17"/>
      <c r="AM59" s="17"/>
      <c r="AN59" s="17"/>
      <c r="AO59" s="17"/>
      <c r="AP59" s="17"/>
      <c r="AQ59" s="17"/>
      <c r="AR59" s="4"/>
      <c r="AS59" s="19"/>
      <c r="AT59" s="19"/>
      <c r="AU59" s="16"/>
      <c r="AV59" s="16"/>
      <c r="AW59" s="7"/>
      <c r="AX59" s="7"/>
      <c r="AY59" s="6"/>
    </row>
    <row r="60" spans="1:51" ht="15">
      <c r="A60" s="26"/>
      <c r="B60" s="29"/>
      <c r="C60" s="29"/>
      <c r="D60" s="29"/>
      <c r="E60" s="23"/>
      <c r="F60" s="23"/>
      <c r="G60" s="23"/>
      <c r="H60" s="24"/>
      <c r="I60" s="24"/>
      <c r="J60" s="24"/>
      <c r="K60" s="66"/>
      <c r="L60" s="24"/>
      <c r="M60" s="24"/>
      <c r="N60" s="24"/>
      <c r="O60" s="24"/>
      <c r="P60" s="7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17"/>
      <c r="AL60" s="17"/>
      <c r="AM60" s="17"/>
      <c r="AN60" s="17"/>
      <c r="AO60" s="17"/>
      <c r="AP60" s="17"/>
      <c r="AQ60" s="17"/>
      <c r="AR60" s="4"/>
      <c r="AS60" s="19"/>
      <c r="AT60" s="19"/>
      <c r="AU60" s="16"/>
      <c r="AV60" s="16"/>
      <c r="AW60" s="7"/>
      <c r="AX60" s="7"/>
      <c r="AY60" s="6"/>
    </row>
    <row r="61" spans="1:51" ht="15">
      <c r="A61" s="26"/>
      <c r="B61" s="29"/>
      <c r="C61" s="29"/>
      <c r="D61" s="29"/>
      <c r="E61" s="23"/>
      <c r="F61" s="23"/>
      <c r="G61" s="23"/>
      <c r="H61" s="24"/>
      <c r="I61" s="24"/>
      <c r="J61" s="24"/>
      <c r="K61" s="66"/>
      <c r="L61" s="24"/>
      <c r="M61" s="24"/>
      <c r="N61" s="24"/>
      <c r="O61" s="24"/>
      <c r="P61" s="70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7"/>
      <c r="AL61" s="17"/>
      <c r="AM61" s="17"/>
      <c r="AN61" s="17"/>
      <c r="AO61" s="17"/>
      <c r="AP61" s="17"/>
      <c r="AQ61" s="17"/>
      <c r="AR61" s="4"/>
      <c r="AS61" s="19"/>
      <c r="AT61" s="19"/>
      <c r="AU61" s="16"/>
      <c r="AV61" s="16"/>
      <c r="AW61" s="7"/>
      <c r="AX61" s="7"/>
      <c r="AY61" s="6"/>
    </row>
    <row r="62" spans="1:51" ht="15">
      <c r="A62" s="26"/>
      <c r="B62" s="29"/>
      <c r="C62" s="29"/>
      <c r="D62" s="29"/>
      <c r="E62" s="23"/>
      <c r="F62" s="23"/>
      <c r="G62" s="23"/>
      <c r="H62" s="24"/>
      <c r="I62" s="24"/>
      <c r="J62" s="24"/>
      <c r="K62" s="66"/>
      <c r="L62" s="24"/>
      <c r="M62" s="24"/>
      <c r="N62" s="24"/>
      <c r="O62" s="24"/>
      <c r="P62" s="70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17"/>
      <c r="AL62" s="17"/>
      <c r="AM62" s="17"/>
      <c r="AN62" s="17"/>
      <c r="AO62" s="17"/>
      <c r="AP62" s="17"/>
      <c r="AQ62" s="17"/>
      <c r="AR62" s="4"/>
      <c r="AS62" s="19"/>
      <c r="AT62" s="19"/>
      <c r="AU62" s="16"/>
      <c r="AV62" s="16"/>
      <c r="AW62" s="7"/>
      <c r="AX62" s="7"/>
      <c r="AY62" s="6"/>
    </row>
    <row r="63" spans="1:51" ht="15">
      <c r="A63" s="26"/>
      <c r="B63" s="29"/>
      <c r="C63" s="29"/>
      <c r="D63" s="29"/>
      <c r="E63" s="23"/>
      <c r="F63" s="23"/>
      <c r="G63" s="23"/>
      <c r="H63" s="24"/>
      <c r="I63" s="24"/>
      <c r="J63" s="24"/>
      <c r="K63" s="66"/>
      <c r="L63" s="24"/>
      <c r="M63" s="24"/>
      <c r="N63" s="24"/>
      <c r="O63" s="24"/>
      <c r="P63" s="70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17"/>
      <c r="AL63" s="17"/>
      <c r="AM63" s="17"/>
      <c r="AN63" s="17"/>
      <c r="AO63" s="17"/>
      <c r="AP63" s="17"/>
      <c r="AQ63" s="17"/>
      <c r="AR63" s="4"/>
      <c r="AS63" s="19"/>
      <c r="AT63" s="19"/>
      <c r="AU63" s="16"/>
      <c r="AV63" s="16"/>
      <c r="AW63" s="7"/>
      <c r="AX63" s="7"/>
      <c r="AY63" s="6"/>
    </row>
    <row r="64" spans="1:51" ht="15">
      <c r="A64" s="26"/>
      <c r="B64" s="29"/>
      <c r="C64" s="29"/>
      <c r="D64" s="29"/>
      <c r="E64" s="23"/>
      <c r="F64" s="23"/>
      <c r="G64" s="23"/>
      <c r="H64" s="24"/>
      <c r="I64" s="24"/>
      <c r="J64" s="24"/>
      <c r="K64" s="66"/>
      <c r="L64" s="24"/>
      <c r="M64" s="24"/>
      <c r="N64" s="24"/>
      <c r="O64" s="24"/>
      <c r="P64" s="70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7"/>
      <c r="AL64" s="17"/>
      <c r="AM64" s="17"/>
      <c r="AN64" s="17"/>
      <c r="AO64" s="17"/>
      <c r="AP64" s="17"/>
      <c r="AQ64" s="17"/>
      <c r="AR64" s="4"/>
      <c r="AS64" s="19"/>
      <c r="AT64" s="19"/>
      <c r="AU64" s="16"/>
      <c r="AV64" s="16"/>
      <c r="AW64" s="7"/>
      <c r="AX64" s="7"/>
      <c r="AY64" s="6"/>
    </row>
    <row r="65" spans="1:51" ht="15">
      <c r="A65" s="26"/>
      <c r="B65" s="29"/>
      <c r="C65" s="29"/>
      <c r="D65" s="29"/>
      <c r="E65" s="23"/>
      <c r="F65" s="23"/>
      <c r="G65" s="23"/>
      <c r="H65" s="24"/>
      <c r="I65" s="24"/>
      <c r="J65" s="24"/>
      <c r="K65" s="66"/>
      <c r="L65" s="24"/>
      <c r="M65" s="24"/>
      <c r="N65" s="24"/>
      <c r="O65" s="24"/>
      <c r="P65" s="70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7"/>
      <c r="AL65" s="17"/>
      <c r="AM65" s="17"/>
      <c r="AN65" s="17"/>
      <c r="AO65" s="17"/>
      <c r="AP65" s="17"/>
      <c r="AQ65" s="17"/>
      <c r="AR65" s="4"/>
      <c r="AS65" s="19"/>
      <c r="AT65" s="19"/>
      <c r="AU65" s="16"/>
      <c r="AV65" s="16"/>
      <c r="AW65" s="7"/>
      <c r="AX65" s="7"/>
      <c r="AY65" s="6"/>
    </row>
    <row r="66" spans="1:51" ht="15">
      <c r="A66" s="26"/>
      <c r="B66" s="29"/>
      <c r="C66" s="29"/>
      <c r="D66" s="29"/>
      <c r="E66" s="23"/>
      <c r="F66" s="23"/>
      <c r="G66" s="23"/>
      <c r="H66" s="24"/>
      <c r="I66" s="24"/>
      <c r="J66" s="24"/>
      <c r="K66" s="66"/>
      <c r="L66" s="24"/>
      <c r="M66" s="24"/>
      <c r="N66" s="24"/>
      <c r="O66" s="24"/>
      <c r="P66" s="70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7"/>
      <c r="AL66" s="17"/>
      <c r="AM66" s="17"/>
      <c r="AN66" s="17"/>
      <c r="AO66" s="17"/>
      <c r="AP66" s="17"/>
      <c r="AQ66" s="17"/>
      <c r="AR66" s="4"/>
      <c r="AS66" s="19"/>
      <c r="AT66" s="19"/>
      <c r="AU66" s="16"/>
      <c r="AV66" s="16"/>
      <c r="AW66" s="7"/>
      <c r="AX66" s="7"/>
      <c r="AY66" s="6"/>
    </row>
    <row r="67" spans="1:51" ht="15">
      <c r="A67" s="26"/>
      <c r="B67" s="29"/>
      <c r="C67" s="29"/>
      <c r="D67" s="29"/>
      <c r="E67" s="23"/>
      <c r="F67" s="23"/>
      <c r="G67" s="23"/>
      <c r="H67" s="24"/>
      <c r="I67" s="24"/>
      <c r="J67" s="24"/>
      <c r="K67" s="66"/>
      <c r="L67" s="24"/>
      <c r="M67" s="24"/>
      <c r="N67" s="24"/>
      <c r="O67" s="24"/>
      <c r="P67" s="70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17"/>
      <c r="AL67" s="17"/>
      <c r="AM67" s="17"/>
      <c r="AN67" s="17"/>
      <c r="AO67" s="17"/>
      <c r="AP67" s="17"/>
      <c r="AQ67" s="17"/>
      <c r="AR67" s="4"/>
      <c r="AS67" s="19"/>
      <c r="AT67" s="19"/>
      <c r="AU67" s="16"/>
      <c r="AV67" s="16"/>
      <c r="AW67" s="7"/>
      <c r="AX67" s="7"/>
      <c r="AY67" s="6"/>
    </row>
    <row r="68" spans="1:51" ht="15">
      <c r="A68" s="26"/>
      <c r="B68" s="29"/>
      <c r="C68" s="29"/>
      <c r="D68" s="29"/>
      <c r="E68" s="23"/>
      <c r="F68" s="23"/>
      <c r="G68" s="23"/>
      <c r="H68" s="24"/>
      <c r="I68" s="24"/>
      <c r="J68" s="24"/>
      <c r="K68" s="66"/>
      <c r="L68" s="24"/>
      <c r="M68" s="24"/>
      <c r="N68" s="24"/>
      <c r="O68" s="24"/>
      <c r="P68" s="70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17"/>
      <c r="AL68" s="17"/>
      <c r="AM68" s="17"/>
      <c r="AN68" s="17"/>
      <c r="AO68" s="17"/>
      <c r="AP68" s="17"/>
      <c r="AQ68" s="17"/>
      <c r="AR68" s="4"/>
      <c r="AS68" s="19"/>
      <c r="AT68" s="19"/>
      <c r="AU68" s="16"/>
      <c r="AV68" s="16"/>
      <c r="AW68" s="7"/>
      <c r="AX68" s="7"/>
      <c r="AY68" s="6"/>
    </row>
    <row r="69" spans="1:51" ht="15">
      <c r="A69" s="26"/>
      <c r="B69" s="29"/>
      <c r="C69" s="29"/>
      <c r="D69" s="29"/>
      <c r="E69" s="23"/>
      <c r="F69" s="23"/>
      <c r="G69" s="23"/>
      <c r="H69" s="24"/>
      <c r="I69" s="24"/>
      <c r="J69" s="24"/>
      <c r="K69" s="66"/>
      <c r="L69" s="24"/>
      <c r="M69" s="24"/>
      <c r="N69" s="24"/>
      <c r="O69" s="24"/>
      <c r="P69" s="70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17"/>
      <c r="AL69" s="17"/>
      <c r="AM69" s="17"/>
      <c r="AN69" s="17"/>
      <c r="AO69" s="17"/>
      <c r="AP69" s="17"/>
      <c r="AQ69" s="17"/>
      <c r="AR69" s="4"/>
      <c r="AS69" s="19"/>
      <c r="AT69" s="19"/>
      <c r="AU69" s="16"/>
      <c r="AV69" s="16"/>
      <c r="AW69" s="7"/>
      <c r="AX69" s="7"/>
      <c r="AY69" s="6"/>
    </row>
    <row r="70" spans="1:51" ht="15">
      <c r="A70" s="26"/>
      <c r="B70" s="29"/>
      <c r="C70" s="29"/>
      <c r="D70" s="29"/>
      <c r="E70" s="23"/>
      <c r="F70" s="23"/>
      <c r="G70" s="23"/>
      <c r="H70" s="24"/>
      <c r="I70" s="24"/>
      <c r="J70" s="24"/>
      <c r="K70" s="66"/>
      <c r="L70" s="24"/>
      <c r="M70" s="24"/>
      <c r="N70" s="24"/>
      <c r="O70" s="24"/>
      <c r="P70" s="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17"/>
      <c r="AL70" s="17"/>
      <c r="AM70" s="17"/>
      <c r="AN70" s="17"/>
      <c r="AO70" s="17"/>
      <c r="AP70" s="17"/>
      <c r="AQ70" s="17"/>
      <c r="AR70" s="4"/>
      <c r="AS70" s="19"/>
      <c r="AT70" s="19"/>
      <c r="AU70" s="16"/>
      <c r="AV70" s="16"/>
      <c r="AW70" s="7"/>
      <c r="AX70" s="7"/>
      <c r="AY70" s="6"/>
    </row>
    <row r="71" spans="1:51" ht="15">
      <c r="A71" s="26"/>
      <c r="B71" s="29"/>
      <c r="C71" s="29"/>
      <c r="D71" s="29"/>
      <c r="E71" s="23"/>
      <c r="F71" s="23"/>
      <c r="G71" s="23"/>
      <c r="H71" s="24"/>
      <c r="I71" s="24"/>
      <c r="J71" s="24"/>
      <c r="K71" s="66"/>
      <c r="L71" s="24"/>
      <c r="M71" s="24"/>
      <c r="N71" s="24"/>
      <c r="O71" s="24"/>
      <c r="P71" s="70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17"/>
      <c r="AL71" s="17"/>
      <c r="AM71" s="17"/>
      <c r="AN71" s="17"/>
      <c r="AO71" s="17"/>
      <c r="AP71" s="17"/>
      <c r="AQ71" s="17"/>
      <c r="AR71" s="4"/>
      <c r="AS71" s="19"/>
      <c r="AT71" s="19"/>
      <c r="AU71" s="16"/>
      <c r="AV71" s="16"/>
      <c r="AW71" s="7"/>
      <c r="AX71" s="7"/>
      <c r="AY71" s="6"/>
    </row>
    <row r="72" spans="1:51" ht="15">
      <c r="A72" s="26"/>
      <c r="B72" s="29"/>
      <c r="C72" s="29"/>
      <c r="D72" s="29"/>
      <c r="E72" s="23"/>
      <c r="F72" s="23"/>
      <c r="G72" s="23"/>
      <c r="H72" s="24"/>
      <c r="I72" s="24"/>
      <c r="J72" s="24"/>
      <c r="K72" s="66"/>
      <c r="L72" s="24"/>
      <c r="M72" s="24"/>
      <c r="N72" s="24"/>
      <c r="O72" s="24"/>
      <c r="P72" s="70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17"/>
      <c r="AL72" s="17"/>
      <c r="AM72" s="17"/>
      <c r="AN72" s="17"/>
      <c r="AO72" s="17"/>
      <c r="AP72" s="17"/>
      <c r="AQ72" s="17"/>
      <c r="AR72" s="4"/>
      <c r="AS72" s="19"/>
      <c r="AT72" s="19"/>
      <c r="AU72" s="16"/>
      <c r="AV72" s="16"/>
      <c r="AW72" s="7"/>
      <c r="AX72" s="7"/>
      <c r="AY72" s="6"/>
    </row>
    <row r="73" spans="1:51" ht="15">
      <c r="A73" s="26"/>
      <c r="B73" s="29"/>
      <c r="C73" s="29"/>
      <c r="D73" s="29"/>
      <c r="E73" s="23"/>
      <c r="F73" s="23"/>
      <c r="G73" s="23"/>
      <c r="H73" s="24"/>
      <c r="I73" s="24"/>
      <c r="J73" s="24"/>
      <c r="K73" s="66"/>
      <c r="L73" s="24"/>
      <c r="M73" s="24"/>
      <c r="N73" s="24"/>
      <c r="O73" s="24"/>
      <c r="P73" s="70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17"/>
      <c r="AL73" s="17"/>
      <c r="AM73" s="17"/>
      <c r="AN73" s="17"/>
      <c r="AO73" s="17"/>
      <c r="AP73" s="17"/>
      <c r="AQ73" s="17"/>
      <c r="AR73" s="4"/>
      <c r="AS73" s="19"/>
      <c r="AT73" s="19"/>
      <c r="AU73" s="16"/>
      <c r="AV73" s="16"/>
      <c r="AW73" s="7"/>
      <c r="AX73" s="7"/>
      <c r="AY73" s="6"/>
    </row>
    <row r="74" spans="1:51" ht="15">
      <c r="A74" s="26"/>
      <c r="B74" s="29"/>
      <c r="C74" s="29"/>
      <c r="D74" s="29"/>
      <c r="E74" s="23"/>
      <c r="F74" s="23"/>
      <c r="G74" s="23"/>
      <c r="H74" s="24"/>
      <c r="I74" s="24"/>
      <c r="J74" s="24"/>
      <c r="K74" s="66"/>
      <c r="L74" s="24"/>
      <c r="M74" s="24"/>
      <c r="N74" s="24"/>
      <c r="O74" s="24"/>
      <c r="P74" s="70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17"/>
      <c r="AL74" s="17"/>
      <c r="AM74" s="17"/>
      <c r="AN74" s="17"/>
      <c r="AO74" s="17"/>
      <c r="AP74" s="17"/>
      <c r="AQ74" s="17"/>
      <c r="AR74" s="4"/>
      <c r="AS74" s="19"/>
      <c r="AT74" s="19"/>
      <c r="AU74" s="16"/>
      <c r="AV74" s="16"/>
      <c r="AW74" s="7"/>
      <c r="AX74" s="7"/>
      <c r="AY74" s="6"/>
    </row>
    <row r="75" spans="1:51" ht="15">
      <c r="A75" s="26"/>
      <c r="B75" s="29"/>
      <c r="C75" s="29"/>
      <c r="D75" s="29"/>
      <c r="E75" s="23"/>
      <c r="F75" s="23"/>
      <c r="G75" s="23"/>
      <c r="H75" s="24"/>
      <c r="I75" s="24"/>
      <c r="J75" s="24"/>
      <c r="K75" s="66"/>
      <c r="L75" s="24"/>
      <c r="M75" s="24"/>
      <c r="N75" s="24"/>
      <c r="O75" s="24"/>
      <c r="P75" s="70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17"/>
      <c r="AL75" s="17"/>
      <c r="AM75" s="17"/>
      <c r="AN75" s="17"/>
      <c r="AO75" s="17"/>
      <c r="AP75" s="17"/>
      <c r="AQ75" s="17"/>
      <c r="AR75" s="4"/>
      <c r="AS75" s="19"/>
      <c r="AT75" s="19"/>
      <c r="AU75" s="16"/>
      <c r="AV75" s="16"/>
      <c r="AW75" s="7"/>
      <c r="AX75" s="7"/>
      <c r="AY75" s="6"/>
    </row>
    <row r="76" spans="1:51" ht="15">
      <c r="A76" s="26"/>
      <c r="B76" s="29"/>
      <c r="C76" s="29"/>
      <c r="D76" s="29"/>
      <c r="E76" s="23"/>
      <c r="F76" s="23"/>
      <c r="G76" s="23"/>
      <c r="H76" s="24"/>
      <c r="I76" s="24"/>
      <c r="J76" s="24"/>
      <c r="K76" s="66"/>
      <c r="L76" s="24"/>
      <c r="M76" s="24"/>
      <c r="N76" s="24"/>
      <c r="O76" s="24"/>
      <c r="P76" s="70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17"/>
      <c r="AL76" s="17"/>
      <c r="AM76" s="17"/>
      <c r="AN76" s="17"/>
      <c r="AO76" s="17"/>
      <c r="AP76" s="17"/>
      <c r="AQ76" s="17"/>
      <c r="AR76" s="4"/>
      <c r="AS76" s="19"/>
      <c r="AT76" s="19"/>
      <c r="AU76" s="16"/>
      <c r="AV76" s="16"/>
      <c r="AW76" s="7"/>
      <c r="AX76" s="7"/>
      <c r="AY76" s="6"/>
    </row>
    <row r="77" spans="1:51" ht="15">
      <c r="A77" s="26"/>
      <c r="B77" s="29"/>
      <c r="C77" s="29"/>
      <c r="D77" s="29"/>
      <c r="E77" s="23"/>
      <c r="F77" s="23"/>
      <c r="G77" s="23"/>
      <c r="H77" s="24"/>
      <c r="I77" s="24"/>
      <c r="J77" s="24"/>
      <c r="K77" s="66"/>
      <c r="L77" s="24"/>
      <c r="M77" s="24"/>
      <c r="N77" s="24"/>
      <c r="O77" s="24"/>
      <c r="P77" s="70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17"/>
      <c r="AL77" s="17"/>
      <c r="AM77" s="17"/>
      <c r="AN77" s="17"/>
      <c r="AO77" s="17"/>
      <c r="AP77" s="17"/>
      <c r="AQ77" s="17"/>
      <c r="AR77" s="4"/>
      <c r="AS77" s="19"/>
      <c r="AT77" s="19"/>
      <c r="AU77" s="16"/>
      <c r="AV77" s="16"/>
      <c r="AW77" s="7"/>
      <c r="AX77" s="7"/>
      <c r="AY77" s="6"/>
    </row>
    <row r="78" spans="1:51" ht="15">
      <c r="A78" s="26"/>
      <c r="B78" s="29"/>
      <c r="C78" s="29"/>
      <c r="D78" s="29"/>
      <c r="E78" s="23"/>
      <c r="F78" s="23"/>
      <c r="G78" s="23"/>
      <c r="H78" s="24"/>
      <c r="I78" s="24"/>
      <c r="J78" s="24"/>
      <c r="K78" s="66"/>
      <c r="L78" s="24"/>
      <c r="M78" s="24"/>
      <c r="N78" s="24"/>
      <c r="O78" s="24"/>
      <c r="P78" s="70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17"/>
      <c r="AL78" s="17"/>
      <c r="AM78" s="17"/>
      <c r="AN78" s="17"/>
      <c r="AO78" s="17"/>
      <c r="AP78" s="17"/>
      <c r="AQ78" s="17"/>
      <c r="AR78" s="4"/>
      <c r="AS78" s="19"/>
      <c r="AT78" s="19"/>
      <c r="AU78" s="16"/>
      <c r="AV78" s="16"/>
      <c r="AW78" s="7"/>
      <c r="AX78" s="7"/>
      <c r="AY78" s="6"/>
    </row>
    <row r="79" spans="1:51" ht="15">
      <c r="A79" s="26"/>
      <c r="B79" s="29"/>
      <c r="C79" s="29"/>
      <c r="D79" s="29"/>
      <c r="E79" s="23"/>
      <c r="F79" s="23"/>
      <c r="G79" s="23"/>
      <c r="H79" s="24"/>
      <c r="I79" s="24"/>
      <c r="J79" s="24"/>
      <c r="K79" s="66"/>
      <c r="L79" s="24"/>
      <c r="M79" s="24"/>
      <c r="N79" s="24"/>
      <c r="O79" s="24"/>
      <c r="P79" s="70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17"/>
      <c r="AL79" s="17"/>
      <c r="AM79" s="17"/>
      <c r="AN79" s="17"/>
      <c r="AO79" s="17"/>
      <c r="AP79" s="17"/>
      <c r="AQ79" s="17"/>
      <c r="AR79" s="4"/>
      <c r="AS79" s="19"/>
      <c r="AT79" s="19"/>
      <c r="AU79" s="16"/>
      <c r="AV79" s="16"/>
      <c r="AW79" s="7"/>
      <c r="AX79" s="7"/>
      <c r="AY79" s="6"/>
    </row>
    <row r="80" spans="1:51" ht="15">
      <c r="A80" s="26"/>
      <c r="B80" s="29"/>
      <c r="C80" s="29"/>
      <c r="D80" s="29"/>
      <c r="E80" s="23"/>
      <c r="F80" s="23"/>
      <c r="G80" s="23"/>
      <c r="H80" s="24"/>
      <c r="I80" s="24"/>
      <c r="J80" s="24"/>
      <c r="K80" s="66"/>
      <c r="L80" s="24"/>
      <c r="M80" s="24"/>
      <c r="N80" s="24"/>
      <c r="O80" s="24"/>
      <c r="P80" s="7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17"/>
      <c r="AL80" s="17"/>
      <c r="AM80" s="17"/>
      <c r="AN80" s="17"/>
      <c r="AO80" s="17"/>
      <c r="AP80" s="17"/>
      <c r="AQ80" s="17"/>
      <c r="AR80" s="4"/>
      <c r="AS80" s="19"/>
      <c r="AT80" s="19"/>
      <c r="AU80" s="16"/>
      <c r="AV80" s="16"/>
      <c r="AW80" s="7"/>
      <c r="AX80" s="7"/>
      <c r="AY80" s="6"/>
    </row>
    <row r="81" spans="1:51" ht="15">
      <c r="A81" s="26"/>
      <c r="B81" s="29"/>
      <c r="C81" s="29"/>
      <c r="D81" s="29"/>
      <c r="E81" s="23"/>
      <c r="F81" s="23"/>
      <c r="G81" s="23"/>
      <c r="H81" s="24"/>
      <c r="I81" s="24"/>
      <c r="J81" s="24"/>
      <c r="K81" s="66"/>
      <c r="L81" s="24"/>
      <c r="M81" s="24"/>
      <c r="N81" s="24"/>
      <c r="O81" s="24"/>
      <c r="P81" s="70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17"/>
      <c r="AL81" s="17"/>
      <c r="AM81" s="17"/>
      <c r="AN81" s="17"/>
      <c r="AO81" s="17"/>
      <c r="AP81" s="17"/>
      <c r="AQ81" s="17"/>
      <c r="AR81" s="4"/>
      <c r="AS81" s="19"/>
      <c r="AT81" s="19"/>
      <c r="AU81" s="16"/>
      <c r="AV81" s="16"/>
      <c r="AW81" s="7"/>
      <c r="AX81" s="7"/>
      <c r="AY81" s="6"/>
    </row>
    <row r="82" spans="1:51" ht="15">
      <c r="A82" s="26"/>
      <c r="B82" s="29"/>
      <c r="C82" s="29"/>
      <c r="D82" s="29"/>
      <c r="E82" s="23"/>
      <c r="F82" s="23"/>
      <c r="G82" s="23"/>
      <c r="H82" s="24"/>
      <c r="I82" s="24"/>
      <c r="J82" s="24"/>
      <c r="K82" s="66"/>
      <c r="L82" s="24"/>
      <c r="M82" s="24"/>
      <c r="N82" s="24"/>
      <c r="O82" s="24"/>
      <c r="P82" s="70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17"/>
      <c r="AL82" s="17"/>
      <c r="AM82" s="17"/>
      <c r="AN82" s="17"/>
      <c r="AO82" s="17"/>
      <c r="AP82" s="17"/>
      <c r="AQ82" s="17"/>
      <c r="AR82" s="4"/>
      <c r="AS82" s="19"/>
      <c r="AT82" s="19"/>
      <c r="AU82" s="16"/>
      <c r="AV82" s="16"/>
      <c r="AW82" s="7"/>
      <c r="AX82" s="7"/>
      <c r="AY82" s="6"/>
    </row>
    <row r="83" spans="1:51" ht="15">
      <c r="A83" s="26"/>
      <c r="B83" s="29"/>
      <c r="C83" s="29"/>
      <c r="D83" s="29"/>
      <c r="E83" s="23"/>
      <c r="F83" s="23"/>
      <c r="G83" s="23"/>
      <c r="H83" s="24"/>
      <c r="I83" s="24"/>
      <c r="J83" s="24"/>
      <c r="K83" s="66"/>
      <c r="L83" s="24"/>
      <c r="M83" s="24"/>
      <c r="N83" s="24"/>
      <c r="O83" s="24"/>
      <c r="P83" s="70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17"/>
      <c r="AL83" s="17"/>
      <c r="AM83" s="17"/>
      <c r="AN83" s="17"/>
      <c r="AO83" s="17"/>
      <c r="AP83" s="17"/>
      <c r="AQ83" s="17"/>
      <c r="AR83" s="4"/>
      <c r="AS83" s="19"/>
      <c r="AT83" s="19"/>
      <c r="AU83" s="16"/>
      <c r="AV83" s="16"/>
      <c r="AW83" s="7"/>
      <c r="AX83" s="7"/>
      <c r="AY83" s="6"/>
    </row>
    <row r="84" spans="1:51" ht="15">
      <c r="A84" s="26"/>
      <c r="B84" s="29"/>
      <c r="C84" s="29"/>
      <c r="D84" s="29"/>
      <c r="E84" s="23"/>
      <c r="F84" s="23"/>
      <c r="G84" s="23"/>
      <c r="H84" s="24"/>
      <c r="I84" s="24"/>
      <c r="J84" s="24"/>
      <c r="K84" s="66"/>
      <c r="L84" s="24"/>
      <c r="M84" s="24"/>
      <c r="N84" s="24"/>
      <c r="O84" s="24"/>
      <c r="P84" s="70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17"/>
      <c r="AL84" s="17"/>
      <c r="AM84" s="17"/>
      <c r="AN84" s="17"/>
      <c r="AO84" s="17"/>
      <c r="AP84" s="17"/>
      <c r="AQ84" s="17"/>
      <c r="AR84" s="4"/>
      <c r="AS84" s="19"/>
      <c r="AT84" s="19"/>
      <c r="AU84" s="16"/>
      <c r="AV84" s="16"/>
      <c r="AW84" s="7"/>
      <c r="AX84" s="7"/>
      <c r="AY84" s="6"/>
    </row>
    <row r="85" spans="1:51" ht="15">
      <c r="A85" s="26"/>
      <c r="B85" s="29"/>
      <c r="C85" s="29"/>
      <c r="D85" s="29"/>
      <c r="E85" s="23"/>
      <c r="F85" s="23"/>
      <c r="G85" s="23"/>
      <c r="H85" s="24"/>
      <c r="I85" s="24"/>
      <c r="J85" s="24"/>
      <c r="K85" s="66"/>
      <c r="L85" s="24"/>
      <c r="M85" s="24"/>
      <c r="N85" s="24"/>
      <c r="O85" s="24"/>
      <c r="P85" s="70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17"/>
      <c r="AL85" s="17"/>
      <c r="AM85" s="17"/>
      <c r="AN85" s="17"/>
      <c r="AO85" s="17"/>
      <c r="AP85" s="17"/>
      <c r="AQ85" s="17"/>
      <c r="AR85" s="4"/>
      <c r="AS85" s="19"/>
      <c r="AT85" s="19"/>
      <c r="AU85" s="16"/>
      <c r="AV85" s="16"/>
      <c r="AW85" s="7"/>
      <c r="AX85" s="7"/>
      <c r="AY85" s="6"/>
    </row>
    <row r="86" spans="1:51" ht="15">
      <c r="A86" s="26"/>
      <c r="B86" s="29"/>
      <c r="C86" s="29"/>
      <c r="D86" s="29"/>
      <c r="E86" s="23"/>
      <c r="F86" s="23"/>
      <c r="G86" s="23"/>
      <c r="H86" s="24"/>
      <c r="I86" s="24"/>
      <c r="J86" s="24"/>
      <c r="K86" s="66"/>
      <c r="L86" s="24"/>
      <c r="M86" s="24"/>
      <c r="N86" s="24"/>
      <c r="O86" s="24"/>
      <c r="P86" s="70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17"/>
      <c r="AL86" s="17"/>
      <c r="AM86" s="17"/>
      <c r="AN86" s="17"/>
      <c r="AO86" s="17"/>
      <c r="AP86" s="17"/>
      <c r="AQ86" s="17"/>
      <c r="AR86" s="4"/>
      <c r="AS86" s="19"/>
      <c r="AT86" s="19"/>
      <c r="AU86" s="16"/>
      <c r="AV86" s="16"/>
      <c r="AW86" s="7"/>
      <c r="AX86" s="7"/>
      <c r="AY86" s="6"/>
    </row>
    <row r="87" spans="1:51" ht="15">
      <c r="A87" s="26"/>
      <c r="B87" s="29"/>
      <c r="C87" s="29"/>
      <c r="D87" s="29"/>
      <c r="E87" s="23"/>
      <c r="F87" s="23"/>
      <c r="G87" s="23"/>
      <c r="H87" s="24"/>
      <c r="I87" s="24"/>
      <c r="J87" s="24"/>
      <c r="K87" s="66"/>
      <c r="L87" s="24"/>
      <c r="M87" s="24"/>
      <c r="N87" s="24"/>
      <c r="O87" s="24"/>
      <c r="P87" s="70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17"/>
      <c r="AL87" s="17"/>
      <c r="AM87" s="17"/>
      <c r="AN87" s="17"/>
      <c r="AO87" s="17"/>
      <c r="AP87" s="17"/>
      <c r="AQ87" s="17"/>
      <c r="AR87" s="4"/>
      <c r="AS87" s="19"/>
      <c r="AT87" s="19"/>
      <c r="AU87" s="16"/>
      <c r="AV87" s="16"/>
      <c r="AW87" s="7"/>
      <c r="AX87" s="7"/>
      <c r="AY87" s="6"/>
    </row>
    <row r="88" spans="1:51" ht="15">
      <c r="A88" s="26"/>
      <c r="B88" s="29"/>
      <c r="C88" s="29"/>
      <c r="D88" s="29"/>
      <c r="E88" s="23"/>
      <c r="F88" s="23"/>
      <c r="G88" s="23"/>
      <c r="H88" s="24"/>
      <c r="I88" s="24"/>
      <c r="J88" s="24"/>
      <c r="K88" s="66"/>
      <c r="L88" s="24"/>
      <c r="M88" s="24"/>
      <c r="N88" s="24"/>
      <c r="O88" s="24"/>
      <c r="P88" s="70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17"/>
      <c r="AL88" s="17"/>
      <c r="AM88" s="17"/>
      <c r="AN88" s="17"/>
      <c r="AO88" s="17"/>
      <c r="AP88" s="17"/>
      <c r="AQ88" s="17"/>
      <c r="AR88" s="4"/>
      <c r="AS88" s="19"/>
      <c r="AT88" s="19"/>
      <c r="AU88" s="16"/>
      <c r="AV88" s="16"/>
      <c r="AW88" s="7"/>
      <c r="AX88" s="7"/>
      <c r="AY88" s="6"/>
    </row>
    <row r="89" spans="1:51" ht="15">
      <c r="A89" s="26"/>
      <c r="B89" s="29"/>
      <c r="C89" s="29"/>
      <c r="D89" s="29"/>
      <c r="E89" s="23"/>
      <c r="F89" s="23"/>
      <c r="G89" s="23"/>
      <c r="H89" s="24"/>
      <c r="I89" s="24"/>
      <c r="J89" s="24"/>
      <c r="K89" s="66"/>
      <c r="L89" s="24"/>
      <c r="M89" s="24"/>
      <c r="N89" s="24"/>
      <c r="O89" s="24"/>
      <c r="P89" s="70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17"/>
      <c r="AL89" s="17"/>
      <c r="AM89" s="17"/>
      <c r="AN89" s="17"/>
      <c r="AO89" s="17"/>
      <c r="AP89" s="17"/>
      <c r="AQ89" s="17"/>
      <c r="AR89" s="4"/>
      <c r="AS89" s="19"/>
      <c r="AT89" s="19"/>
      <c r="AU89" s="16"/>
      <c r="AV89" s="16"/>
      <c r="AW89" s="7"/>
      <c r="AX89" s="7"/>
      <c r="AY89" s="6"/>
    </row>
    <row r="90" spans="1:51" ht="15">
      <c r="A90" s="26"/>
      <c r="B90" s="29"/>
      <c r="C90" s="29"/>
      <c r="D90" s="29"/>
      <c r="E90" s="23"/>
      <c r="F90" s="23"/>
      <c r="G90" s="23"/>
      <c r="H90" s="24"/>
      <c r="I90" s="24"/>
      <c r="J90" s="24"/>
      <c r="K90" s="66"/>
      <c r="L90" s="24"/>
      <c r="M90" s="24"/>
      <c r="N90" s="24"/>
      <c r="O90" s="24"/>
      <c r="P90" s="7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17"/>
      <c r="AL90" s="17"/>
      <c r="AM90" s="17"/>
      <c r="AN90" s="17"/>
      <c r="AO90" s="17"/>
      <c r="AP90" s="17"/>
      <c r="AQ90" s="17"/>
      <c r="AR90" s="4"/>
      <c r="AS90" s="19"/>
      <c r="AT90" s="19"/>
      <c r="AU90" s="16"/>
      <c r="AV90" s="16"/>
      <c r="AW90" s="7"/>
      <c r="AX90" s="7"/>
      <c r="AY90" s="6"/>
    </row>
    <row r="91" spans="1:51" ht="15">
      <c r="A91" s="26"/>
      <c r="B91" s="29"/>
      <c r="C91" s="29"/>
      <c r="D91" s="29"/>
      <c r="E91" s="23"/>
      <c r="F91" s="23"/>
      <c r="G91" s="23"/>
      <c r="H91" s="24"/>
      <c r="I91" s="24"/>
      <c r="J91" s="24"/>
      <c r="K91" s="66"/>
      <c r="L91" s="24"/>
      <c r="M91" s="24"/>
      <c r="N91" s="24"/>
      <c r="O91" s="24"/>
      <c r="P91" s="70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17"/>
      <c r="AL91" s="17"/>
      <c r="AM91" s="17"/>
      <c r="AN91" s="17"/>
      <c r="AO91" s="17"/>
      <c r="AP91" s="17"/>
      <c r="AQ91" s="17"/>
      <c r="AR91" s="4"/>
      <c r="AS91" s="19"/>
      <c r="AT91" s="19"/>
      <c r="AU91" s="16"/>
      <c r="AV91" s="16"/>
      <c r="AW91" s="7"/>
      <c r="AX91" s="7"/>
      <c r="AY91" s="6"/>
    </row>
    <row r="92" spans="1:51" ht="15">
      <c r="A92" s="26"/>
      <c r="B92" s="29"/>
      <c r="C92" s="29"/>
      <c r="D92" s="29"/>
      <c r="E92" s="23"/>
      <c r="F92" s="23"/>
      <c r="G92" s="23"/>
      <c r="H92" s="24"/>
      <c r="I92" s="24"/>
      <c r="J92" s="24"/>
      <c r="K92" s="66"/>
      <c r="L92" s="24"/>
      <c r="M92" s="24"/>
      <c r="N92" s="24"/>
      <c r="O92" s="24"/>
      <c r="P92" s="70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17"/>
      <c r="AL92" s="17"/>
      <c r="AM92" s="17"/>
      <c r="AN92" s="17"/>
      <c r="AO92" s="17"/>
      <c r="AP92" s="17"/>
      <c r="AQ92" s="17"/>
      <c r="AR92" s="4"/>
      <c r="AS92" s="19"/>
      <c r="AT92" s="19"/>
      <c r="AU92" s="16"/>
      <c r="AV92" s="16"/>
      <c r="AW92" s="7"/>
      <c r="AX92" s="7"/>
      <c r="AY92" s="6"/>
    </row>
    <row r="93" spans="1:51" ht="15">
      <c r="A93" s="26"/>
      <c r="B93" s="29"/>
      <c r="C93" s="29"/>
      <c r="D93" s="29"/>
      <c r="E93" s="23"/>
      <c r="F93" s="23"/>
      <c r="G93" s="23"/>
      <c r="H93" s="24"/>
      <c r="I93" s="24"/>
      <c r="J93" s="24"/>
      <c r="K93" s="66"/>
      <c r="L93" s="24"/>
      <c r="M93" s="24"/>
      <c r="N93" s="24"/>
      <c r="O93" s="24"/>
      <c r="P93" s="70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17"/>
      <c r="AL93" s="17"/>
      <c r="AM93" s="17"/>
      <c r="AN93" s="17"/>
      <c r="AO93" s="17"/>
      <c r="AP93" s="17"/>
      <c r="AQ93" s="17"/>
      <c r="AR93" s="4"/>
      <c r="AS93" s="19"/>
      <c r="AT93" s="19"/>
      <c r="AU93" s="16"/>
      <c r="AV93" s="16"/>
      <c r="AW93" s="7"/>
      <c r="AX93" s="7"/>
      <c r="AY93" s="6"/>
    </row>
    <row r="94" spans="1:51" ht="15">
      <c r="A94" s="26"/>
      <c r="B94" s="29"/>
      <c r="C94" s="29"/>
      <c r="D94" s="29"/>
      <c r="E94" s="23"/>
      <c r="F94" s="23"/>
      <c r="G94" s="23"/>
      <c r="H94" s="24"/>
      <c r="I94" s="24"/>
      <c r="J94" s="24"/>
      <c r="K94" s="66"/>
      <c r="L94" s="24"/>
      <c r="M94" s="24"/>
      <c r="N94" s="24"/>
      <c r="O94" s="24"/>
      <c r="P94" s="70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17"/>
      <c r="AL94" s="17"/>
      <c r="AM94" s="17"/>
      <c r="AN94" s="17"/>
      <c r="AO94" s="17"/>
      <c r="AP94" s="17"/>
      <c r="AQ94" s="17"/>
      <c r="AR94" s="4"/>
      <c r="AS94" s="19"/>
      <c r="AT94" s="19"/>
      <c r="AU94" s="16"/>
      <c r="AV94" s="16"/>
      <c r="AW94" s="7"/>
      <c r="AX94" s="7"/>
      <c r="AY94" s="6"/>
    </row>
    <row r="95" spans="1:51" ht="15">
      <c r="A95" s="26"/>
      <c r="B95" s="29"/>
      <c r="C95" s="29"/>
      <c r="D95" s="29"/>
      <c r="E95" s="23"/>
      <c r="F95" s="23"/>
      <c r="G95" s="23"/>
      <c r="H95" s="24"/>
      <c r="I95" s="24"/>
      <c r="J95" s="24"/>
      <c r="K95" s="66"/>
      <c r="L95" s="24"/>
      <c r="M95" s="24"/>
      <c r="N95" s="24"/>
      <c r="O95" s="24"/>
      <c r="P95" s="70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17"/>
      <c r="AL95" s="17"/>
      <c r="AM95" s="17"/>
      <c r="AN95" s="17"/>
      <c r="AO95" s="17"/>
      <c r="AP95" s="17"/>
      <c r="AQ95" s="17"/>
      <c r="AR95" s="4"/>
      <c r="AS95" s="19"/>
      <c r="AT95" s="19"/>
      <c r="AU95" s="16"/>
      <c r="AV95" s="16"/>
      <c r="AW95" s="7"/>
      <c r="AX95" s="7"/>
      <c r="AY95" s="6"/>
    </row>
    <row r="96" spans="1:51" ht="15">
      <c r="A96" s="26"/>
      <c r="B96" s="29"/>
      <c r="C96" s="22"/>
      <c r="D96" s="22"/>
      <c r="E96" s="23"/>
      <c r="F96" s="23"/>
      <c r="G96" s="23"/>
      <c r="H96" s="24"/>
      <c r="I96" s="24"/>
      <c r="J96" s="24"/>
      <c r="K96" s="66"/>
      <c r="L96" s="24"/>
      <c r="M96" s="24"/>
      <c r="N96" s="24"/>
      <c r="O96" s="24"/>
      <c r="P96" s="70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17"/>
      <c r="AL96" s="17"/>
      <c r="AM96" s="17"/>
      <c r="AN96" s="17"/>
      <c r="AO96" s="17"/>
      <c r="AP96" s="17"/>
      <c r="AQ96" s="17"/>
      <c r="AR96" s="4"/>
      <c r="AS96" s="19"/>
      <c r="AT96" s="19"/>
      <c r="AU96" s="16"/>
      <c r="AV96" s="16"/>
      <c r="AW96" s="7"/>
      <c r="AX96" s="7"/>
      <c r="AY96" s="6"/>
    </row>
    <row r="97" spans="1:51" ht="15">
      <c r="A97" s="26"/>
      <c r="B97" s="29"/>
      <c r="C97" s="29"/>
      <c r="D97" s="29"/>
      <c r="E97" s="23"/>
      <c r="F97" s="23"/>
      <c r="G97" s="23"/>
      <c r="H97" s="24"/>
      <c r="I97" s="24"/>
      <c r="J97" s="24"/>
      <c r="K97" s="66"/>
      <c r="L97" s="24"/>
      <c r="M97" s="24"/>
      <c r="N97" s="24"/>
      <c r="O97" s="24"/>
      <c r="P97" s="70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17"/>
      <c r="AL97" s="17"/>
      <c r="AM97" s="17"/>
      <c r="AN97" s="17"/>
      <c r="AO97" s="17"/>
      <c r="AP97" s="17"/>
      <c r="AQ97" s="17"/>
      <c r="AR97" s="4"/>
      <c r="AS97" s="19"/>
      <c r="AT97" s="19"/>
      <c r="AU97" s="16"/>
      <c r="AV97" s="16"/>
      <c r="AW97" s="7"/>
      <c r="AX97" s="7"/>
      <c r="AY97" s="6"/>
    </row>
    <row r="98" spans="1:51" ht="15">
      <c r="A98" s="26"/>
      <c r="B98" s="29"/>
      <c r="C98" s="29"/>
      <c r="D98" s="29"/>
      <c r="E98" s="23"/>
      <c r="F98" s="23"/>
      <c r="G98" s="23"/>
      <c r="H98" s="24"/>
      <c r="I98" s="24"/>
      <c r="J98" s="24"/>
      <c r="K98" s="66"/>
      <c r="L98" s="24"/>
      <c r="M98" s="24"/>
      <c r="N98" s="24"/>
      <c r="O98" s="24"/>
      <c r="P98" s="70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17"/>
      <c r="AL98" s="17"/>
      <c r="AM98" s="17"/>
      <c r="AN98" s="17"/>
      <c r="AO98" s="17"/>
      <c r="AP98" s="17"/>
      <c r="AQ98" s="17"/>
      <c r="AR98" s="4"/>
      <c r="AS98" s="19"/>
      <c r="AT98" s="19"/>
      <c r="AU98" s="16"/>
      <c r="AV98" s="16"/>
      <c r="AW98" s="7"/>
      <c r="AX98" s="7"/>
      <c r="AY98" s="6"/>
    </row>
    <row r="99" spans="1:51" ht="15">
      <c r="A99" s="26"/>
      <c r="B99" s="29"/>
      <c r="C99" s="29"/>
      <c r="D99" s="22"/>
      <c r="E99" s="23"/>
      <c r="F99" s="23"/>
      <c r="G99" s="23"/>
      <c r="H99" s="24"/>
      <c r="I99" s="24"/>
      <c r="J99" s="24"/>
      <c r="K99" s="66"/>
      <c r="L99" s="24"/>
      <c r="M99" s="24"/>
      <c r="N99" s="24"/>
      <c r="O99" s="24"/>
      <c r="P99" s="70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17"/>
      <c r="AL99" s="17"/>
      <c r="AM99" s="17"/>
      <c r="AN99" s="17"/>
      <c r="AO99" s="17"/>
      <c r="AP99" s="17"/>
      <c r="AQ99" s="17"/>
      <c r="AR99" s="4"/>
      <c r="AS99" s="19"/>
      <c r="AT99" s="19"/>
      <c r="AU99" s="16"/>
      <c r="AV99" s="16"/>
      <c r="AW99" s="7"/>
      <c r="AX99" s="7"/>
      <c r="AY99" s="6"/>
    </row>
    <row r="100" spans="1:51" ht="15">
      <c r="A100" s="26"/>
      <c r="B100" s="29"/>
      <c r="C100" s="29"/>
      <c r="D100" s="29"/>
      <c r="E100" s="23"/>
      <c r="F100" s="23"/>
      <c r="G100" s="23"/>
      <c r="H100" s="24"/>
      <c r="I100" s="24"/>
      <c r="J100" s="24"/>
      <c r="K100" s="66"/>
      <c r="L100" s="24"/>
      <c r="M100" s="24"/>
      <c r="N100" s="24"/>
      <c r="O100" s="24"/>
      <c r="P100" s="7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17"/>
      <c r="AL100" s="17"/>
      <c r="AM100" s="17"/>
      <c r="AN100" s="17"/>
      <c r="AO100" s="17"/>
      <c r="AP100" s="17"/>
      <c r="AQ100" s="17"/>
      <c r="AR100" s="4"/>
      <c r="AS100" s="19"/>
      <c r="AT100" s="19"/>
      <c r="AU100" s="16"/>
      <c r="AV100" s="16"/>
      <c r="AW100" s="7"/>
      <c r="AX100" s="7"/>
      <c r="AY100" s="6"/>
    </row>
    <row r="101" spans="1:51" ht="15">
      <c r="A101" s="26"/>
      <c r="B101" s="29"/>
      <c r="C101" s="29"/>
      <c r="D101" s="29"/>
      <c r="E101" s="23"/>
      <c r="F101" s="23"/>
      <c r="G101" s="23"/>
      <c r="H101" s="24"/>
      <c r="I101" s="24"/>
      <c r="J101" s="24"/>
      <c r="K101" s="66"/>
      <c r="L101" s="24"/>
      <c r="M101" s="24"/>
      <c r="N101" s="24"/>
      <c r="O101" s="24"/>
      <c r="P101" s="70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17"/>
      <c r="AL101" s="17"/>
      <c r="AM101" s="17"/>
      <c r="AN101" s="17"/>
      <c r="AO101" s="17"/>
      <c r="AP101" s="17"/>
      <c r="AQ101" s="17"/>
      <c r="AR101" s="4"/>
      <c r="AS101" s="19"/>
      <c r="AT101" s="19"/>
      <c r="AU101" s="16"/>
      <c r="AV101" s="16"/>
      <c r="AW101" s="7"/>
      <c r="AX101" s="7"/>
      <c r="AY101" s="6"/>
    </row>
    <row r="102" spans="1:51" ht="15">
      <c r="A102" s="26"/>
      <c r="B102" s="29"/>
      <c r="C102" s="29"/>
      <c r="D102" s="29"/>
      <c r="E102" s="23"/>
      <c r="F102" s="23"/>
      <c r="G102" s="23"/>
      <c r="H102" s="24"/>
      <c r="I102" s="24"/>
      <c r="J102" s="24"/>
      <c r="K102" s="66"/>
      <c r="L102" s="24"/>
      <c r="M102" s="24"/>
      <c r="N102" s="24"/>
      <c r="O102" s="24"/>
      <c r="P102" s="70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17"/>
      <c r="AL102" s="17"/>
      <c r="AM102" s="17"/>
      <c r="AN102" s="17"/>
      <c r="AO102" s="17"/>
      <c r="AP102" s="17"/>
      <c r="AQ102" s="17"/>
      <c r="AR102" s="4"/>
      <c r="AS102" s="19"/>
      <c r="AT102" s="19"/>
      <c r="AU102" s="16"/>
      <c r="AV102" s="16"/>
      <c r="AW102" s="7"/>
      <c r="AX102" s="7"/>
      <c r="AY102" s="6"/>
    </row>
    <row r="103" spans="1:51" ht="15">
      <c r="A103" s="26"/>
      <c r="B103" s="29"/>
      <c r="C103" s="29"/>
      <c r="D103" s="22"/>
      <c r="E103" s="23"/>
      <c r="F103" s="23"/>
      <c r="G103" s="23"/>
      <c r="H103" s="25"/>
      <c r="I103" s="25"/>
      <c r="J103" s="25"/>
      <c r="K103" s="66"/>
      <c r="L103" s="24"/>
      <c r="M103" s="25"/>
      <c r="N103" s="25"/>
      <c r="O103" s="24"/>
      <c r="P103" s="71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4"/>
      <c r="AB103" s="25"/>
      <c r="AC103" s="25"/>
      <c r="AD103" s="24"/>
      <c r="AE103" s="25"/>
      <c r="AF103" s="25"/>
      <c r="AG103" s="25"/>
      <c r="AH103" s="25"/>
      <c r="AI103" s="25"/>
      <c r="AJ103" s="25"/>
      <c r="AK103" s="17"/>
      <c r="AL103" s="17"/>
      <c r="AM103" s="17"/>
      <c r="AN103" s="17"/>
      <c r="AO103" s="17"/>
      <c r="AP103" s="17"/>
      <c r="AQ103" s="17"/>
      <c r="AR103" s="4"/>
      <c r="AS103" s="19"/>
      <c r="AT103" s="19"/>
      <c r="AU103" s="16"/>
      <c r="AV103" s="16"/>
      <c r="AW103" s="7"/>
      <c r="AX103" s="7"/>
      <c r="AY103" s="6"/>
    </row>
    <row r="104" spans="1:51" ht="15">
      <c r="A104" s="26"/>
      <c r="B104" s="29"/>
      <c r="C104" s="29"/>
      <c r="D104" s="29"/>
      <c r="E104" s="23"/>
      <c r="F104" s="23"/>
      <c r="G104" s="23"/>
      <c r="H104" s="25"/>
      <c r="I104" s="25"/>
      <c r="J104" s="25"/>
      <c r="K104" s="66"/>
      <c r="L104" s="24"/>
      <c r="M104" s="25"/>
      <c r="N104" s="25"/>
      <c r="O104" s="24"/>
      <c r="P104" s="71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4"/>
      <c r="AB104" s="25"/>
      <c r="AC104" s="25"/>
      <c r="AD104" s="24"/>
      <c r="AE104" s="25"/>
      <c r="AF104" s="25"/>
      <c r="AG104" s="25"/>
      <c r="AH104" s="25"/>
      <c r="AI104" s="25"/>
      <c r="AJ104" s="25"/>
      <c r="AK104" s="17"/>
      <c r="AL104" s="17"/>
      <c r="AM104" s="17"/>
      <c r="AN104" s="17"/>
      <c r="AO104" s="17"/>
      <c r="AP104" s="17"/>
      <c r="AQ104" s="17"/>
      <c r="AR104" s="4"/>
      <c r="AS104" s="19"/>
      <c r="AT104" s="19"/>
      <c r="AU104" s="16"/>
      <c r="AV104" s="16"/>
      <c r="AW104" s="7"/>
      <c r="AX104" s="7"/>
      <c r="AY104" s="6"/>
    </row>
    <row r="105" spans="1:51" ht="15">
      <c r="A105" s="26"/>
      <c r="B105" s="29"/>
      <c r="C105" s="29"/>
      <c r="D105" s="22"/>
      <c r="E105" s="23"/>
      <c r="F105" s="23"/>
      <c r="G105" s="23"/>
      <c r="H105" s="25"/>
      <c r="I105" s="25"/>
      <c r="J105" s="25"/>
      <c r="K105" s="66"/>
      <c r="L105" s="24"/>
      <c r="M105" s="25"/>
      <c r="N105" s="25"/>
      <c r="O105" s="24"/>
      <c r="P105" s="71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4"/>
      <c r="AB105" s="25"/>
      <c r="AC105" s="25"/>
      <c r="AD105" s="24"/>
      <c r="AE105" s="25"/>
      <c r="AF105" s="25"/>
      <c r="AG105" s="25"/>
      <c r="AH105" s="25"/>
      <c r="AI105" s="25"/>
      <c r="AJ105" s="25"/>
      <c r="AK105" s="17"/>
      <c r="AL105" s="17"/>
      <c r="AM105" s="17"/>
      <c r="AN105" s="17"/>
      <c r="AO105" s="17"/>
      <c r="AP105" s="17"/>
      <c r="AQ105" s="17"/>
      <c r="AR105" s="4"/>
      <c r="AS105" s="19"/>
      <c r="AT105" s="19"/>
      <c r="AU105" s="16"/>
      <c r="AV105" s="16"/>
      <c r="AW105" s="7"/>
      <c r="AX105" s="7"/>
      <c r="AY105" s="6"/>
    </row>
    <row r="106" spans="1:51" ht="15">
      <c r="A106" s="26"/>
      <c r="B106" s="29"/>
      <c r="C106" s="29"/>
      <c r="D106" s="22"/>
      <c r="E106" s="23"/>
      <c r="F106" s="23"/>
      <c r="G106" s="23"/>
      <c r="H106" s="25"/>
      <c r="I106" s="25"/>
      <c r="J106" s="25"/>
      <c r="K106" s="66"/>
      <c r="L106" s="24"/>
      <c r="M106" s="25"/>
      <c r="N106" s="25"/>
      <c r="O106" s="24"/>
      <c r="P106" s="71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4"/>
      <c r="AB106" s="25"/>
      <c r="AC106" s="25"/>
      <c r="AD106" s="24"/>
      <c r="AE106" s="25"/>
      <c r="AF106" s="25"/>
      <c r="AG106" s="25"/>
      <c r="AH106" s="25"/>
      <c r="AI106" s="25"/>
      <c r="AJ106" s="25"/>
      <c r="AK106" s="17"/>
      <c r="AL106" s="17"/>
      <c r="AM106" s="17"/>
      <c r="AN106" s="17"/>
      <c r="AO106" s="17"/>
      <c r="AP106" s="17"/>
      <c r="AQ106" s="17"/>
      <c r="AR106" s="4"/>
      <c r="AS106" s="19"/>
      <c r="AT106" s="19"/>
      <c r="AU106" s="16"/>
      <c r="AV106" s="16"/>
      <c r="AW106" s="7"/>
      <c r="AX106" s="7"/>
      <c r="AY106" s="6"/>
    </row>
    <row r="107" spans="1:51" ht="15">
      <c r="A107" s="26"/>
      <c r="B107" s="29"/>
      <c r="C107" s="29"/>
      <c r="D107" s="29"/>
      <c r="E107" s="23"/>
      <c r="F107" s="23"/>
      <c r="G107" s="23"/>
      <c r="H107" s="25"/>
      <c r="I107" s="25"/>
      <c r="J107" s="25"/>
      <c r="K107" s="66"/>
      <c r="L107" s="24"/>
      <c r="M107" s="25"/>
      <c r="N107" s="25"/>
      <c r="O107" s="24"/>
      <c r="P107" s="71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4"/>
      <c r="AB107" s="25"/>
      <c r="AC107" s="25"/>
      <c r="AD107" s="24"/>
      <c r="AE107" s="25"/>
      <c r="AF107" s="25"/>
      <c r="AG107" s="25"/>
      <c r="AH107" s="25"/>
      <c r="AI107" s="25"/>
      <c r="AJ107" s="25"/>
      <c r="AK107" s="17"/>
      <c r="AL107" s="17"/>
      <c r="AM107" s="17"/>
      <c r="AN107" s="17"/>
      <c r="AO107" s="17"/>
      <c r="AP107" s="17"/>
      <c r="AQ107" s="17"/>
      <c r="AR107" s="4"/>
      <c r="AS107" s="19"/>
      <c r="AT107" s="19"/>
      <c r="AU107" s="16"/>
      <c r="AV107" s="16"/>
      <c r="AW107" s="7"/>
      <c r="AX107" s="7"/>
      <c r="AY107" s="6"/>
    </row>
    <row r="108" spans="1:51" ht="15">
      <c r="A108" s="26"/>
      <c r="B108" s="29"/>
      <c r="C108" s="29"/>
      <c r="D108" s="29"/>
      <c r="E108" s="23"/>
      <c r="F108" s="23"/>
      <c r="G108" s="23"/>
      <c r="H108" s="25"/>
      <c r="I108" s="25"/>
      <c r="J108" s="25"/>
      <c r="K108" s="66"/>
      <c r="L108" s="24"/>
      <c r="M108" s="25"/>
      <c r="N108" s="25"/>
      <c r="O108" s="24"/>
      <c r="P108" s="71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4"/>
      <c r="AB108" s="25"/>
      <c r="AC108" s="25"/>
      <c r="AD108" s="24"/>
      <c r="AE108" s="25"/>
      <c r="AF108" s="25"/>
      <c r="AG108" s="25"/>
      <c r="AH108" s="25"/>
      <c r="AI108" s="25"/>
      <c r="AJ108" s="25"/>
      <c r="AK108" s="17"/>
      <c r="AL108" s="17"/>
      <c r="AM108" s="17"/>
      <c r="AN108" s="17"/>
      <c r="AO108" s="17"/>
      <c r="AP108" s="17"/>
      <c r="AQ108" s="17"/>
      <c r="AR108" s="4"/>
      <c r="AS108" s="19"/>
      <c r="AT108" s="19"/>
      <c r="AU108" s="16"/>
      <c r="AV108" s="16"/>
      <c r="AW108" s="7"/>
      <c r="AX108" s="7"/>
      <c r="AY108" s="6"/>
    </row>
    <row r="109" spans="1:51" ht="15">
      <c r="A109" s="26"/>
      <c r="B109" s="29"/>
      <c r="C109" s="22"/>
      <c r="D109" s="22"/>
      <c r="E109" s="23"/>
      <c r="F109" s="23"/>
      <c r="G109" s="23"/>
      <c r="H109" s="25"/>
      <c r="I109" s="25"/>
      <c r="J109" s="25"/>
      <c r="K109" s="66"/>
      <c r="L109" s="24"/>
      <c r="M109" s="25"/>
      <c r="N109" s="25"/>
      <c r="O109" s="24"/>
      <c r="P109" s="71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4"/>
      <c r="AB109" s="25"/>
      <c r="AC109" s="25"/>
      <c r="AD109" s="24"/>
      <c r="AE109" s="25"/>
      <c r="AF109" s="25"/>
      <c r="AG109" s="25"/>
      <c r="AH109" s="25"/>
      <c r="AI109" s="25"/>
      <c r="AJ109" s="25"/>
      <c r="AK109" s="17"/>
      <c r="AL109" s="17"/>
      <c r="AM109" s="17"/>
      <c r="AN109" s="17"/>
      <c r="AO109" s="17"/>
      <c r="AP109" s="17"/>
      <c r="AQ109" s="17"/>
      <c r="AR109" s="4"/>
      <c r="AS109" s="19"/>
      <c r="AT109" s="19"/>
      <c r="AU109" s="16"/>
      <c r="AV109" s="16"/>
      <c r="AW109" s="7"/>
      <c r="AX109" s="7"/>
      <c r="AY109" s="6"/>
    </row>
    <row r="110" spans="1:51" ht="15">
      <c r="A110" s="26"/>
      <c r="B110" s="29"/>
      <c r="C110" s="29"/>
      <c r="D110" s="29"/>
      <c r="E110" s="23"/>
      <c r="F110" s="23"/>
      <c r="G110" s="23"/>
      <c r="H110" s="25"/>
      <c r="I110" s="25"/>
      <c r="J110" s="25"/>
      <c r="K110" s="66"/>
      <c r="L110" s="24"/>
      <c r="M110" s="25"/>
      <c r="N110" s="25"/>
      <c r="O110" s="24"/>
      <c r="P110" s="71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4"/>
      <c r="AB110" s="25"/>
      <c r="AC110" s="25"/>
      <c r="AD110" s="24"/>
      <c r="AE110" s="25"/>
      <c r="AF110" s="25"/>
      <c r="AG110" s="25"/>
      <c r="AH110" s="25"/>
      <c r="AI110" s="25"/>
      <c r="AJ110" s="25"/>
      <c r="AK110" s="17"/>
      <c r="AL110" s="17"/>
      <c r="AM110" s="17"/>
      <c r="AN110" s="17"/>
      <c r="AO110" s="17"/>
      <c r="AP110" s="17"/>
      <c r="AQ110" s="17"/>
      <c r="AR110" s="4"/>
      <c r="AS110" s="19"/>
      <c r="AT110" s="19"/>
      <c r="AU110" s="16"/>
      <c r="AV110" s="16"/>
      <c r="AW110" s="7"/>
      <c r="AX110" s="7"/>
      <c r="AY110" s="6"/>
    </row>
    <row r="111" spans="1:51" ht="15">
      <c r="A111" s="26"/>
      <c r="B111" s="29"/>
      <c r="C111" s="29"/>
      <c r="D111" s="22"/>
      <c r="E111" s="23"/>
      <c r="F111" s="23"/>
      <c r="G111" s="23"/>
      <c r="H111" s="25"/>
      <c r="I111" s="25"/>
      <c r="J111" s="25"/>
      <c r="K111" s="66"/>
      <c r="L111" s="24"/>
      <c r="M111" s="25"/>
      <c r="N111" s="25"/>
      <c r="O111" s="24"/>
      <c r="P111" s="7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4"/>
      <c r="AB111" s="25"/>
      <c r="AC111" s="25"/>
      <c r="AD111" s="24"/>
      <c r="AE111" s="25"/>
      <c r="AF111" s="25"/>
      <c r="AG111" s="25"/>
      <c r="AH111" s="25"/>
      <c r="AI111" s="25"/>
      <c r="AJ111" s="25"/>
      <c r="AK111" s="17"/>
      <c r="AL111" s="17"/>
      <c r="AM111" s="17"/>
      <c r="AN111" s="17"/>
      <c r="AO111" s="17"/>
      <c r="AP111" s="17"/>
      <c r="AQ111" s="17"/>
      <c r="AR111" s="4"/>
      <c r="AS111" s="19"/>
      <c r="AT111" s="19"/>
      <c r="AU111" s="16"/>
      <c r="AV111" s="16"/>
      <c r="AW111" s="7"/>
      <c r="AX111" s="7"/>
      <c r="AY111" s="6"/>
    </row>
    <row r="112" spans="1:51" ht="15">
      <c r="A112" s="26"/>
      <c r="B112" s="29"/>
      <c r="C112" s="29"/>
      <c r="D112" s="29"/>
      <c r="E112" s="23"/>
      <c r="F112" s="23"/>
      <c r="G112" s="23"/>
      <c r="H112" s="25"/>
      <c r="I112" s="25"/>
      <c r="J112" s="25"/>
      <c r="K112" s="66"/>
      <c r="L112" s="24"/>
      <c r="M112" s="25"/>
      <c r="N112" s="25"/>
      <c r="O112" s="24"/>
      <c r="P112" s="71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4"/>
      <c r="AB112" s="25"/>
      <c r="AC112" s="25"/>
      <c r="AD112" s="24"/>
      <c r="AE112" s="25"/>
      <c r="AF112" s="25"/>
      <c r="AG112" s="25"/>
      <c r="AH112" s="25"/>
      <c r="AI112" s="25"/>
      <c r="AJ112" s="25"/>
      <c r="AK112" s="17"/>
      <c r="AL112" s="17"/>
      <c r="AM112" s="17"/>
      <c r="AN112" s="17"/>
      <c r="AO112" s="17"/>
      <c r="AP112" s="17"/>
      <c r="AQ112" s="17"/>
      <c r="AR112" s="4"/>
      <c r="AS112" s="19"/>
      <c r="AT112" s="19"/>
      <c r="AU112" s="16"/>
      <c r="AV112" s="16"/>
      <c r="AW112" s="7"/>
      <c r="AX112" s="7"/>
      <c r="AY112" s="6"/>
    </row>
    <row r="113" spans="1:51" ht="15">
      <c r="A113" s="26"/>
      <c r="B113" s="29"/>
      <c r="C113" s="29"/>
      <c r="D113" s="29"/>
      <c r="E113" s="23"/>
      <c r="F113" s="23"/>
      <c r="G113" s="23"/>
      <c r="H113" s="25"/>
      <c r="I113" s="25"/>
      <c r="J113" s="25"/>
      <c r="K113" s="66"/>
      <c r="L113" s="24"/>
      <c r="M113" s="25"/>
      <c r="N113" s="25"/>
      <c r="O113" s="24"/>
      <c r="P113" s="71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4"/>
      <c r="AB113" s="25"/>
      <c r="AC113" s="25"/>
      <c r="AD113" s="24"/>
      <c r="AE113" s="25"/>
      <c r="AF113" s="25"/>
      <c r="AG113" s="25"/>
      <c r="AH113" s="25"/>
      <c r="AI113" s="25"/>
      <c r="AJ113" s="25"/>
      <c r="AK113" s="17"/>
      <c r="AL113" s="17"/>
      <c r="AM113" s="17"/>
      <c r="AN113" s="17"/>
      <c r="AO113" s="17"/>
      <c r="AP113" s="17"/>
      <c r="AQ113" s="17"/>
      <c r="AR113" s="4"/>
      <c r="AS113" s="19"/>
      <c r="AT113" s="19"/>
      <c r="AU113" s="16"/>
      <c r="AV113" s="16"/>
      <c r="AW113" s="7"/>
      <c r="AX113" s="7"/>
      <c r="AY113" s="6"/>
    </row>
    <row r="114" spans="1:51" ht="15">
      <c r="A114" s="26"/>
      <c r="B114" s="29"/>
      <c r="C114" s="29"/>
      <c r="D114" s="29"/>
      <c r="E114" s="23"/>
      <c r="F114" s="23"/>
      <c r="G114" s="23"/>
      <c r="H114" s="25"/>
      <c r="I114" s="25"/>
      <c r="J114" s="25"/>
      <c r="K114" s="66"/>
      <c r="L114" s="24"/>
      <c r="M114" s="25"/>
      <c r="N114" s="25"/>
      <c r="O114" s="24"/>
      <c r="P114" s="71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4"/>
      <c r="AB114" s="25"/>
      <c r="AC114" s="25"/>
      <c r="AD114" s="24"/>
      <c r="AE114" s="25"/>
      <c r="AF114" s="25"/>
      <c r="AG114" s="25"/>
      <c r="AH114" s="25"/>
      <c r="AI114" s="25"/>
      <c r="AJ114" s="25"/>
      <c r="AK114" s="17"/>
      <c r="AL114" s="17"/>
      <c r="AM114" s="17"/>
      <c r="AN114" s="17"/>
      <c r="AO114" s="17"/>
      <c r="AP114" s="17"/>
      <c r="AQ114" s="17"/>
      <c r="AR114" s="4"/>
      <c r="AS114" s="19"/>
      <c r="AT114" s="19"/>
      <c r="AU114" s="16"/>
      <c r="AV114" s="16"/>
      <c r="AW114" s="7"/>
      <c r="AX114" s="7"/>
      <c r="AY114" s="6"/>
    </row>
    <row r="115" spans="1:51" ht="15">
      <c r="A115" s="26"/>
      <c r="B115" s="29"/>
      <c r="C115" s="29"/>
      <c r="D115" s="29"/>
      <c r="E115" s="23"/>
      <c r="F115" s="23"/>
      <c r="G115" s="23"/>
      <c r="H115" s="25"/>
      <c r="I115" s="25"/>
      <c r="J115" s="25"/>
      <c r="K115" s="66"/>
      <c r="L115" s="24"/>
      <c r="M115" s="25"/>
      <c r="N115" s="25"/>
      <c r="O115" s="24"/>
      <c r="P115" s="71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4"/>
      <c r="AB115" s="25"/>
      <c r="AC115" s="25"/>
      <c r="AD115" s="24"/>
      <c r="AE115" s="25"/>
      <c r="AF115" s="25"/>
      <c r="AG115" s="25"/>
      <c r="AH115" s="25"/>
      <c r="AI115" s="25"/>
      <c r="AJ115" s="25"/>
      <c r="AK115" s="17"/>
      <c r="AL115" s="17"/>
      <c r="AM115" s="17"/>
      <c r="AN115" s="17"/>
      <c r="AO115" s="17"/>
      <c r="AP115" s="17"/>
      <c r="AQ115" s="17"/>
      <c r="AR115" s="4"/>
      <c r="AS115" s="19"/>
      <c r="AT115" s="19"/>
      <c r="AU115" s="16"/>
      <c r="AV115" s="16"/>
      <c r="AW115" s="7"/>
      <c r="AX115" s="7"/>
      <c r="AY115" s="6"/>
    </row>
    <row r="116" spans="1:51" ht="15">
      <c r="A116" s="26"/>
      <c r="B116" s="29"/>
      <c r="C116" s="29"/>
      <c r="D116" s="29"/>
      <c r="E116" s="23"/>
      <c r="F116" s="23"/>
      <c r="G116" s="23"/>
      <c r="H116" s="25"/>
      <c r="I116" s="25"/>
      <c r="J116" s="25"/>
      <c r="K116" s="66"/>
      <c r="L116" s="24"/>
      <c r="M116" s="25"/>
      <c r="N116" s="25"/>
      <c r="O116" s="24"/>
      <c r="P116" s="71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4"/>
      <c r="AB116" s="25"/>
      <c r="AC116" s="25"/>
      <c r="AD116" s="24"/>
      <c r="AE116" s="25"/>
      <c r="AF116" s="25"/>
      <c r="AG116" s="25"/>
      <c r="AH116" s="25"/>
      <c r="AI116" s="25"/>
      <c r="AJ116" s="25"/>
      <c r="AK116" s="17"/>
      <c r="AL116" s="17"/>
      <c r="AM116" s="17"/>
      <c r="AN116" s="17"/>
      <c r="AO116" s="17"/>
      <c r="AP116" s="17"/>
      <c r="AQ116" s="17"/>
      <c r="AR116" s="4"/>
      <c r="AS116" s="19"/>
      <c r="AT116" s="19"/>
      <c r="AU116" s="16"/>
      <c r="AV116" s="16"/>
      <c r="AW116" s="7"/>
      <c r="AX116" s="7"/>
      <c r="AY116" s="6"/>
    </row>
    <row r="117" spans="1:51" ht="15">
      <c r="A117" s="26"/>
      <c r="B117" s="29"/>
      <c r="C117" s="29"/>
      <c r="D117" s="29"/>
      <c r="E117" s="23"/>
      <c r="F117" s="23"/>
      <c r="G117" s="23"/>
      <c r="H117" s="25"/>
      <c r="I117" s="25"/>
      <c r="J117" s="25"/>
      <c r="K117" s="66"/>
      <c r="L117" s="24"/>
      <c r="M117" s="25"/>
      <c r="N117" s="25"/>
      <c r="O117" s="24"/>
      <c r="P117" s="71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4"/>
      <c r="AB117" s="25"/>
      <c r="AC117" s="25"/>
      <c r="AD117" s="24"/>
      <c r="AE117" s="25"/>
      <c r="AF117" s="25"/>
      <c r="AG117" s="25"/>
      <c r="AH117" s="25"/>
      <c r="AI117" s="25"/>
      <c r="AJ117" s="25"/>
      <c r="AK117" s="17"/>
      <c r="AL117" s="17"/>
      <c r="AM117" s="17"/>
      <c r="AN117" s="17"/>
      <c r="AO117" s="17"/>
      <c r="AP117" s="17"/>
      <c r="AQ117" s="17"/>
      <c r="AR117" s="4"/>
      <c r="AS117" s="19"/>
      <c r="AT117" s="19"/>
      <c r="AU117" s="16"/>
      <c r="AV117" s="16"/>
      <c r="AW117" s="7"/>
      <c r="AX117" s="7"/>
      <c r="AY117" s="6"/>
    </row>
    <row r="118" spans="1:51" ht="15">
      <c r="A118" s="26"/>
      <c r="B118" s="29"/>
      <c r="C118" s="29"/>
      <c r="D118" s="22"/>
      <c r="E118" s="23"/>
      <c r="F118" s="23"/>
      <c r="G118" s="23"/>
      <c r="H118" s="25"/>
      <c r="I118" s="25"/>
      <c r="J118" s="25"/>
      <c r="K118" s="66"/>
      <c r="L118" s="24"/>
      <c r="M118" s="25"/>
      <c r="N118" s="25"/>
      <c r="O118" s="24"/>
      <c r="P118" s="71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4"/>
      <c r="AB118" s="25"/>
      <c r="AC118" s="25"/>
      <c r="AD118" s="24"/>
      <c r="AE118" s="25"/>
      <c r="AF118" s="25"/>
      <c r="AG118" s="25"/>
      <c r="AH118" s="25"/>
      <c r="AI118" s="25"/>
      <c r="AJ118" s="25"/>
      <c r="AK118" s="17"/>
      <c r="AL118" s="17"/>
      <c r="AM118" s="17"/>
      <c r="AN118" s="17"/>
      <c r="AO118" s="17"/>
      <c r="AP118" s="17"/>
      <c r="AQ118" s="17"/>
      <c r="AR118" s="4"/>
      <c r="AS118" s="19"/>
      <c r="AT118" s="19"/>
      <c r="AU118" s="16"/>
      <c r="AV118" s="16"/>
      <c r="AW118" s="7"/>
      <c r="AX118" s="7"/>
      <c r="AY118" s="6"/>
    </row>
    <row r="119" spans="1:51" ht="15">
      <c r="A119" s="26"/>
      <c r="B119" s="29"/>
      <c r="C119" s="29"/>
      <c r="D119" s="29"/>
      <c r="E119" s="23"/>
      <c r="F119" s="23"/>
      <c r="G119" s="23"/>
      <c r="H119" s="25"/>
      <c r="I119" s="25"/>
      <c r="J119" s="25"/>
      <c r="K119" s="66"/>
      <c r="L119" s="24"/>
      <c r="M119" s="25"/>
      <c r="N119" s="25"/>
      <c r="O119" s="24"/>
      <c r="P119" s="71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4"/>
      <c r="AB119" s="25"/>
      <c r="AC119" s="25"/>
      <c r="AD119" s="24"/>
      <c r="AE119" s="25"/>
      <c r="AF119" s="25"/>
      <c r="AG119" s="25"/>
      <c r="AH119" s="25"/>
      <c r="AI119" s="25"/>
      <c r="AJ119" s="25"/>
      <c r="AK119" s="17"/>
      <c r="AL119" s="17"/>
      <c r="AM119" s="17"/>
      <c r="AN119" s="17"/>
      <c r="AO119" s="17"/>
      <c r="AP119" s="17"/>
      <c r="AQ119" s="17"/>
      <c r="AR119" s="4"/>
      <c r="AS119" s="19"/>
      <c r="AT119" s="19"/>
      <c r="AU119" s="16"/>
      <c r="AV119" s="16"/>
      <c r="AW119" s="7"/>
      <c r="AX119" s="7"/>
      <c r="AY119" s="6"/>
    </row>
    <row r="120" spans="1:51" ht="15">
      <c r="A120" s="26"/>
      <c r="B120" s="29"/>
      <c r="C120" s="29"/>
      <c r="D120" s="22"/>
      <c r="E120" s="23"/>
      <c r="F120" s="23"/>
      <c r="G120" s="23"/>
      <c r="H120" s="25"/>
      <c r="I120" s="25"/>
      <c r="J120" s="25"/>
      <c r="K120" s="66"/>
      <c r="L120" s="24"/>
      <c r="M120" s="25"/>
      <c r="N120" s="25"/>
      <c r="O120" s="24"/>
      <c r="P120" s="71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4"/>
      <c r="AB120" s="25"/>
      <c r="AC120" s="25"/>
      <c r="AD120" s="24"/>
      <c r="AE120" s="25"/>
      <c r="AF120" s="25"/>
      <c r="AG120" s="25"/>
      <c r="AH120" s="25"/>
      <c r="AI120" s="25"/>
      <c r="AJ120" s="25"/>
      <c r="AK120" s="17"/>
      <c r="AL120" s="17"/>
      <c r="AM120" s="17"/>
      <c r="AN120" s="17"/>
      <c r="AO120" s="17"/>
      <c r="AP120" s="17"/>
      <c r="AQ120" s="17"/>
      <c r="AR120" s="4"/>
      <c r="AS120" s="19"/>
      <c r="AT120" s="19"/>
      <c r="AU120" s="16"/>
      <c r="AV120" s="16"/>
      <c r="AW120" s="7"/>
      <c r="AX120" s="7"/>
      <c r="AY120" s="6"/>
    </row>
    <row r="121" spans="1:51" ht="15">
      <c r="A121" s="26"/>
      <c r="B121" s="29"/>
      <c r="C121" s="29"/>
      <c r="D121" s="29"/>
      <c r="E121" s="23"/>
      <c r="F121" s="23"/>
      <c r="G121" s="23"/>
      <c r="H121" s="25"/>
      <c r="I121" s="25"/>
      <c r="J121" s="25"/>
      <c r="K121" s="66"/>
      <c r="L121" s="24"/>
      <c r="M121" s="25"/>
      <c r="N121" s="25"/>
      <c r="O121" s="24"/>
      <c r="P121" s="7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4"/>
      <c r="AB121" s="25"/>
      <c r="AC121" s="25"/>
      <c r="AD121" s="24"/>
      <c r="AE121" s="25"/>
      <c r="AF121" s="25"/>
      <c r="AG121" s="25"/>
      <c r="AH121" s="25"/>
      <c r="AI121" s="25"/>
      <c r="AJ121" s="25"/>
      <c r="AK121" s="17"/>
      <c r="AL121" s="17"/>
      <c r="AM121" s="17"/>
      <c r="AN121" s="17"/>
      <c r="AO121" s="17"/>
      <c r="AP121" s="17"/>
      <c r="AQ121" s="17"/>
      <c r="AR121" s="4"/>
      <c r="AS121" s="19"/>
      <c r="AT121" s="19"/>
      <c r="AU121" s="16"/>
      <c r="AV121" s="16"/>
      <c r="AW121" s="7"/>
      <c r="AX121" s="7"/>
      <c r="AY121" s="6"/>
    </row>
    <row r="122" spans="1:51" ht="15">
      <c r="A122" s="26"/>
      <c r="B122" s="29"/>
      <c r="C122" s="29"/>
      <c r="D122" s="22"/>
      <c r="E122" s="23"/>
      <c r="F122" s="23"/>
      <c r="G122" s="23"/>
      <c r="H122" s="25"/>
      <c r="I122" s="25"/>
      <c r="J122" s="25"/>
      <c r="K122" s="66"/>
      <c r="L122" s="24"/>
      <c r="M122" s="25"/>
      <c r="N122" s="25"/>
      <c r="O122" s="24"/>
      <c r="P122" s="71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4"/>
      <c r="AB122" s="25"/>
      <c r="AC122" s="25"/>
      <c r="AD122" s="24"/>
      <c r="AE122" s="25"/>
      <c r="AF122" s="25"/>
      <c r="AG122" s="25"/>
      <c r="AH122" s="25"/>
      <c r="AI122" s="25"/>
      <c r="AJ122" s="25"/>
      <c r="AK122" s="17"/>
      <c r="AL122" s="17"/>
      <c r="AM122" s="17"/>
      <c r="AN122" s="17"/>
      <c r="AO122" s="17"/>
      <c r="AP122" s="17"/>
      <c r="AQ122" s="17"/>
      <c r="AR122" s="4"/>
      <c r="AS122" s="19"/>
      <c r="AT122" s="19"/>
      <c r="AU122" s="16"/>
      <c r="AV122" s="16"/>
      <c r="AW122" s="7"/>
      <c r="AX122" s="7"/>
      <c r="AY122" s="6"/>
    </row>
    <row r="123" spans="1:51" ht="15">
      <c r="A123" s="26"/>
      <c r="B123" s="29"/>
      <c r="C123" s="29"/>
      <c r="D123" s="22"/>
      <c r="E123" s="23"/>
      <c r="F123" s="23"/>
      <c r="G123" s="23"/>
      <c r="H123" s="25"/>
      <c r="I123" s="25"/>
      <c r="J123" s="25"/>
      <c r="K123" s="66"/>
      <c r="L123" s="24"/>
      <c r="M123" s="25"/>
      <c r="N123" s="25"/>
      <c r="O123" s="24"/>
      <c r="P123" s="71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4"/>
      <c r="AB123" s="25"/>
      <c r="AC123" s="25"/>
      <c r="AD123" s="24"/>
      <c r="AE123" s="25"/>
      <c r="AF123" s="25"/>
      <c r="AG123" s="25"/>
      <c r="AH123" s="25"/>
      <c r="AI123" s="25"/>
      <c r="AJ123" s="25"/>
      <c r="AK123" s="17"/>
      <c r="AL123" s="17"/>
      <c r="AM123" s="17"/>
      <c r="AN123" s="17"/>
      <c r="AO123" s="17"/>
      <c r="AP123" s="17"/>
      <c r="AQ123" s="17"/>
      <c r="AR123" s="4"/>
      <c r="AS123" s="19"/>
      <c r="AT123" s="19"/>
      <c r="AU123" s="16"/>
      <c r="AV123" s="16"/>
      <c r="AW123" s="7"/>
      <c r="AX123" s="7"/>
      <c r="AY123" s="6"/>
    </row>
    <row r="124" spans="1:51" ht="15">
      <c r="A124" s="26"/>
      <c r="B124" s="29"/>
      <c r="C124" s="22"/>
      <c r="D124" s="22"/>
      <c r="E124" s="23"/>
      <c r="F124" s="23"/>
      <c r="G124" s="23"/>
      <c r="H124" s="25"/>
      <c r="I124" s="25"/>
      <c r="J124" s="25"/>
      <c r="K124" s="66"/>
      <c r="L124" s="24"/>
      <c r="M124" s="25"/>
      <c r="N124" s="25"/>
      <c r="O124" s="24"/>
      <c r="P124" s="71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4"/>
      <c r="AB124" s="25"/>
      <c r="AC124" s="25"/>
      <c r="AD124" s="24"/>
      <c r="AE124" s="25"/>
      <c r="AF124" s="25"/>
      <c r="AG124" s="25"/>
      <c r="AH124" s="25"/>
      <c r="AI124" s="25"/>
      <c r="AJ124" s="25"/>
      <c r="AK124" s="17"/>
      <c r="AL124" s="17"/>
      <c r="AM124" s="17"/>
      <c r="AN124" s="17"/>
      <c r="AO124" s="17"/>
      <c r="AP124" s="17"/>
      <c r="AQ124" s="17"/>
      <c r="AR124" s="4"/>
      <c r="AS124" s="19"/>
      <c r="AT124" s="19"/>
      <c r="AU124" s="16"/>
      <c r="AV124" s="16"/>
      <c r="AW124" s="7"/>
      <c r="AX124" s="7"/>
      <c r="AY124" s="6"/>
    </row>
    <row r="125" spans="1:51" ht="15">
      <c r="A125" s="26"/>
      <c r="B125" s="22"/>
      <c r="C125" s="22"/>
      <c r="D125" s="22"/>
      <c r="E125" s="23"/>
      <c r="F125" s="23"/>
      <c r="G125" s="23"/>
      <c r="H125" s="25"/>
      <c r="I125" s="25"/>
      <c r="J125" s="25"/>
      <c r="K125" s="66"/>
      <c r="L125" s="24"/>
      <c r="M125" s="25"/>
      <c r="N125" s="25"/>
      <c r="O125" s="24"/>
      <c r="P125" s="71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4"/>
      <c r="AB125" s="25"/>
      <c r="AC125" s="25"/>
      <c r="AD125" s="24"/>
      <c r="AE125" s="25"/>
      <c r="AF125" s="25"/>
      <c r="AG125" s="25"/>
      <c r="AH125" s="25"/>
      <c r="AI125" s="25"/>
      <c r="AJ125" s="25"/>
      <c r="AK125" s="17"/>
      <c r="AL125" s="17"/>
      <c r="AM125" s="17"/>
      <c r="AN125" s="17"/>
      <c r="AO125" s="17"/>
      <c r="AP125" s="17"/>
      <c r="AQ125" s="17"/>
      <c r="AR125" s="4"/>
      <c r="AS125" s="19"/>
      <c r="AT125" s="19"/>
      <c r="AU125" s="16"/>
      <c r="AV125" s="16"/>
      <c r="AW125" s="7"/>
      <c r="AX125" s="7"/>
      <c r="AY125" s="6"/>
    </row>
    <row r="126" spans="1:51" ht="15">
      <c r="A126" s="26"/>
      <c r="B126" s="29"/>
      <c r="C126" s="29"/>
      <c r="D126" s="22"/>
      <c r="E126" s="23"/>
      <c r="F126" s="23"/>
      <c r="G126" s="23"/>
      <c r="H126" s="25"/>
      <c r="I126" s="25"/>
      <c r="J126" s="25"/>
      <c r="K126" s="66"/>
      <c r="L126" s="24"/>
      <c r="M126" s="25"/>
      <c r="N126" s="25"/>
      <c r="O126" s="24"/>
      <c r="P126" s="71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4"/>
      <c r="AB126" s="25"/>
      <c r="AC126" s="25"/>
      <c r="AD126" s="24"/>
      <c r="AE126" s="25"/>
      <c r="AF126" s="25"/>
      <c r="AG126" s="25"/>
      <c r="AH126" s="25"/>
      <c r="AI126" s="25"/>
      <c r="AJ126" s="25"/>
      <c r="AK126" s="17"/>
      <c r="AL126" s="17"/>
      <c r="AM126" s="17"/>
      <c r="AN126" s="17"/>
      <c r="AO126" s="17"/>
      <c r="AP126" s="17"/>
      <c r="AQ126" s="17"/>
      <c r="AR126" s="4"/>
      <c r="AS126" s="19"/>
      <c r="AT126" s="19"/>
      <c r="AU126" s="16"/>
      <c r="AV126" s="16"/>
      <c r="AW126" s="7"/>
      <c r="AX126" s="7"/>
      <c r="AY126" s="6"/>
    </row>
    <row r="127" spans="1:51" ht="15">
      <c r="A127" s="26"/>
      <c r="B127" s="29"/>
      <c r="C127" s="29"/>
      <c r="D127" s="22"/>
      <c r="E127" s="23"/>
      <c r="F127" s="23"/>
      <c r="G127" s="23"/>
      <c r="H127" s="25"/>
      <c r="I127" s="25"/>
      <c r="J127" s="25"/>
      <c r="K127" s="66"/>
      <c r="L127" s="24"/>
      <c r="M127" s="25"/>
      <c r="N127" s="25"/>
      <c r="O127" s="24"/>
      <c r="P127" s="71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4"/>
      <c r="AB127" s="25"/>
      <c r="AC127" s="25"/>
      <c r="AD127" s="24"/>
      <c r="AE127" s="25"/>
      <c r="AF127" s="25"/>
      <c r="AG127" s="25"/>
      <c r="AH127" s="25"/>
      <c r="AI127" s="25"/>
      <c r="AJ127" s="25"/>
      <c r="AK127" s="17"/>
      <c r="AL127" s="17"/>
      <c r="AM127" s="17"/>
      <c r="AN127" s="17"/>
      <c r="AO127" s="17"/>
      <c r="AP127" s="17"/>
      <c r="AQ127" s="17"/>
      <c r="AR127" s="4"/>
      <c r="AS127" s="19"/>
      <c r="AT127" s="19"/>
      <c r="AU127" s="16"/>
      <c r="AV127" s="16"/>
      <c r="AW127" s="7"/>
      <c r="AX127" s="7"/>
      <c r="AY127" s="6"/>
    </row>
    <row r="128" spans="1:51" ht="15">
      <c r="A128" s="26"/>
      <c r="B128" s="29"/>
      <c r="C128" s="29"/>
      <c r="D128" s="22"/>
      <c r="E128" s="23"/>
      <c r="F128" s="23"/>
      <c r="G128" s="23"/>
      <c r="H128" s="25"/>
      <c r="I128" s="25"/>
      <c r="J128" s="25"/>
      <c r="K128" s="66"/>
      <c r="L128" s="24"/>
      <c r="M128" s="25"/>
      <c r="N128" s="25"/>
      <c r="O128" s="24"/>
      <c r="P128" s="71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4"/>
      <c r="AB128" s="25"/>
      <c r="AC128" s="25"/>
      <c r="AD128" s="24"/>
      <c r="AE128" s="25"/>
      <c r="AF128" s="25"/>
      <c r="AG128" s="25"/>
      <c r="AH128" s="25"/>
      <c r="AI128" s="25"/>
      <c r="AJ128" s="25"/>
      <c r="AK128" s="17"/>
      <c r="AL128" s="17"/>
      <c r="AM128" s="17"/>
      <c r="AN128" s="17"/>
      <c r="AO128" s="17"/>
      <c r="AP128" s="17"/>
      <c r="AQ128" s="17"/>
      <c r="AR128" s="4"/>
      <c r="AS128" s="19"/>
      <c r="AT128" s="19"/>
      <c r="AU128" s="16"/>
      <c r="AV128" s="16"/>
      <c r="AW128" s="7"/>
      <c r="AX128" s="7"/>
      <c r="AY128" s="6"/>
    </row>
    <row r="129" spans="1:51" ht="15">
      <c r="A129" s="26"/>
      <c r="B129" s="29"/>
      <c r="C129" s="29"/>
      <c r="D129" s="22"/>
      <c r="E129" s="23"/>
      <c r="F129" s="23"/>
      <c r="G129" s="23"/>
      <c r="H129" s="25"/>
      <c r="I129" s="25"/>
      <c r="J129" s="25"/>
      <c r="K129" s="66"/>
      <c r="L129" s="24"/>
      <c r="M129" s="25"/>
      <c r="N129" s="25"/>
      <c r="O129" s="24"/>
      <c r="P129" s="71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4"/>
      <c r="AB129" s="25"/>
      <c r="AC129" s="25"/>
      <c r="AD129" s="24"/>
      <c r="AE129" s="25"/>
      <c r="AF129" s="25"/>
      <c r="AG129" s="25"/>
      <c r="AH129" s="25"/>
      <c r="AI129" s="25"/>
      <c r="AJ129" s="25"/>
      <c r="AK129" s="17"/>
      <c r="AL129" s="17"/>
      <c r="AM129" s="17"/>
      <c r="AN129" s="17"/>
      <c r="AO129" s="17"/>
      <c r="AP129" s="17"/>
      <c r="AQ129" s="17"/>
      <c r="AR129" s="4"/>
      <c r="AS129" s="19"/>
      <c r="AT129" s="19"/>
      <c r="AU129" s="16"/>
      <c r="AV129" s="16"/>
      <c r="AW129" s="7"/>
      <c r="AX129" s="7"/>
      <c r="AY129" s="6"/>
    </row>
    <row r="130" spans="1:51" ht="15">
      <c r="A130" s="26"/>
      <c r="B130" s="29"/>
      <c r="C130" s="29"/>
      <c r="D130" s="22"/>
      <c r="E130" s="23"/>
      <c r="F130" s="23"/>
      <c r="G130" s="23"/>
      <c r="H130" s="25"/>
      <c r="I130" s="25"/>
      <c r="J130" s="25"/>
      <c r="K130" s="66"/>
      <c r="L130" s="24"/>
      <c r="M130" s="25"/>
      <c r="N130" s="25"/>
      <c r="O130" s="24"/>
      <c r="P130" s="71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4"/>
      <c r="AB130" s="25"/>
      <c r="AC130" s="25"/>
      <c r="AD130" s="24"/>
      <c r="AE130" s="25"/>
      <c r="AF130" s="25"/>
      <c r="AG130" s="25"/>
      <c r="AH130" s="25"/>
      <c r="AI130" s="25"/>
      <c r="AJ130" s="25"/>
      <c r="AK130" s="17"/>
      <c r="AL130" s="17"/>
      <c r="AM130" s="17"/>
      <c r="AN130" s="17"/>
      <c r="AO130" s="17"/>
      <c r="AP130" s="17"/>
      <c r="AQ130" s="17"/>
      <c r="AR130" s="4"/>
      <c r="AS130" s="19"/>
      <c r="AT130" s="19"/>
      <c r="AU130" s="16"/>
      <c r="AV130" s="16"/>
      <c r="AW130" s="7"/>
      <c r="AX130" s="7"/>
      <c r="AY130" s="6"/>
    </row>
    <row r="131" spans="1:51" ht="15">
      <c r="A131" s="26"/>
      <c r="B131" s="29"/>
      <c r="C131" s="29"/>
      <c r="D131" s="29"/>
      <c r="E131" s="23"/>
      <c r="F131" s="23"/>
      <c r="G131" s="23"/>
      <c r="H131" s="25"/>
      <c r="I131" s="25"/>
      <c r="J131" s="25"/>
      <c r="K131" s="66"/>
      <c r="L131" s="24"/>
      <c r="M131" s="25"/>
      <c r="N131" s="25"/>
      <c r="O131" s="24"/>
      <c r="P131" s="7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4"/>
      <c r="AB131" s="25"/>
      <c r="AC131" s="25"/>
      <c r="AD131" s="24"/>
      <c r="AE131" s="25"/>
      <c r="AF131" s="25"/>
      <c r="AG131" s="25"/>
      <c r="AH131" s="25"/>
      <c r="AI131" s="25"/>
      <c r="AJ131" s="25"/>
      <c r="AK131" s="17"/>
      <c r="AL131" s="17"/>
      <c r="AM131" s="17"/>
      <c r="AN131" s="17"/>
      <c r="AO131" s="17"/>
      <c r="AP131" s="17"/>
      <c r="AQ131" s="17"/>
      <c r="AR131" s="4"/>
      <c r="AS131" s="19"/>
      <c r="AT131" s="19"/>
      <c r="AU131" s="16"/>
      <c r="AV131" s="16"/>
      <c r="AW131" s="7"/>
      <c r="AX131" s="7"/>
      <c r="AY131" s="6"/>
    </row>
    <row r="132" spans="1:51" ht="15">
      <c r="A132" s="26"/>
      <c r="B132" s="29"/>
      <c r="C132" s="29"/>
      <c r="D132" s="22"/>
      <c r="E132" s="23"/>
      <c r="F132" s="23"/>
      <c r="G132" s="23"/>
      <c r="H132" s="25"/>
      <c r="I132" s="25"/>
      <c r="J132" s="25"/>
      <c r="K132" s="66"/>
      <c r="L132" s="24"/>
      <c r="M132" s="25"/>
      <c r="N132" s="25"/>
      <c r="O132" s="24"/>
      <c r="P132" s="71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4"/>
      <c r="AB132" s="25"/>
      <c r="AC132" s="25"/>
      <c r="AD132" s="24"/>
      <c r="AE132" s="25"/>
      <c r="AF132" s="25"/>
      <c r="AG132" s="25"/>
      <c r="AH132" s="25"/>
      <c r="AI132" s="25"/>
      <c r="AJ132" s="25"/>
      <c r="AK132" s="17"/>
      <c r="AL132" s="17"/>
      <c r="AM132" s="17"/>
      <c r="AN132" s="17"/>
      <c r="AO132" s="17"/>
      <c r="AP132" s="17"/>
      <c r="AQ132" s="17"/>
      <c r="AR132" s="4"/>
      <c r="AS132" s="19"/>
      <c r="AT132" s="19"/>
      <c r="AU132" s="16"/>
      <c r="AV132" s="16"/>
      <c r="AW132" s="7"/>
      <c r="AX132" s="7"/>
      <c r="AY132" s="6"/>
    </row>
    <row r="133" spans="1:51" ht="15">
      <c r="A133" s="26"/>
      <c r="B133" s="29"/>
      <c r="C133" s="22"/>
      <c r="D133" s="22"/>
      <c r="E133" s="23"/>
      <c r="F133" s="23"/>
      <c r="G133" s="23"/>
      <c r="H133" s="25"/>
      <c r="I133" s="25"/>
      <c r="J133" s="25"/>
      <c r="K133" s="66"/>
      <c r="L133" s="24"/>
      <c r="M133" s="25"/>
      <c r="N133" s="25"/>
      <c r="O133" s="24"/>
      <c r="P133" s="71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4"/>
      <c r="AB133" s="25"/>
      <c r="AC133" s="25"/>
      <c r="AD133" s="24"/>
      <c r="AE133" s="25"/>
      <c r="AF133" s="25"/>
      <c r="AG133" s="25"/>
      <c r="AH133" s="25"/>
      <c r="AI133" s="25"/>
      <c r="AJ133" s="25"/>
      <c r="AK133" s="17"/>
      <c r="AL133" s="17"/>
      <c r="AM133" s="17"/>
      <c r="AN133" s="17"/>
      <c r="AO133" s="17"/>
      <c r="AP133" s="17"/>
      <c r="AQ133" s="17"/>
      <c r="AR133" s="4"/>
      <c r="AS133" s="19"/>
      <c r="AT133" s="19"/>
      <c r="AU133" s="16"/>
      <c r="AV133" s="16"/>
      <c r="AW133" s="7"/>
      <c r="AX133" s="7"/>
      <c r="AY133" s="6"/>
    </row>
    <row r="134" spans="1:51" ht="15">
      <c r="A134" s="26"/>
      <c r="B134" s="29"/>
      <c r="C134" s="29"/>
      <c r="D134" s="29"/>
      <c r="E134" s="23"/>
      <c r="F134" s="23"/>
      <c r="G134" s="23"/>
      <c r="H134" s="25"/>
      <c r="I134" s="25"/>
      <c r="J134" s="25"/>
      <c r="K134" s="66"/>
      <c r="L134" s="24"/>
      <c r="M134" s="25"/>
      <c r="N134" s="25"/>
      <c r="O134" s="24"/>
      <c r="P134" s="71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4"/>
      <c r="AB134" s="25"/>
      <c r="AC134" s="25"/>
      <c r="AD134" s="24"/>
      <c r="AE134" s="25"/>
      <c r="AF134" s="25"/>
      <c r="AG134" s="25"/>
      <c r="AH134" s="25"/>
      <c r="AI134" s="25"/>
      <c r="AJ134" s="25"/>
      <c r="AK134" s="17"/>
      <c r="AL134" s="17"/>
      <c r="AM134" s="17"/>
      <c r="AN134" s="17"/>
      <c r="AO134" s="17"/>
      <c r="AP134" s="17"/>
      <c r="AQ134" s="17"/>
      <c r="AR134" s="4"/>
      <c r="AS134" s="19"/>
      <c r="AT134" s="19"/>
      <c r="AU134" s="16"/>
      <c r="AV134" s="16"/>
      <c r="AW134" s="7"/>
      <c r="AX134" s="7"/>
      <c r="AY134" s="6"/>
    </row>
    <row r="135" spans="1:51" ht="15">
      <c r="A135" s="26"/>
      <c r="B135" s="29"/>
      <c r="C135" s="29"/>
      <c r="D135" s="22"/>
      <c r="E135" s="23"/>
      <c r="F135" s="23"/>
      <c r="G135" s="23"/>
      <c r="H135" s="25"/>
      <c r="I135" s="25"/>
      <c r="J135" s="25"/>
      <c r="K135" s="66"/>
      <c r="L135" s="24"/>
      <c r="M135" s="25"/>
      <c r="N135" s="25"/>
      <c r="O135" s="24"/>
      <c r="P135" s="71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4"/>
      <c r="AB135" s="25"/>
      <c r="AC135" s="25"/>
      <c r="AD135" s="24"/>
      <c r="AE135" s="25"/>
      <c r="AF135" s="25"/>
      <c r="AG135" s="25"/>
      <c r="AH135" s="25"/>
      <c r="AI135" s="25"/>
      <c r="AJ135" s="25"/>
      <c r="AK135" s="17"/>
      <c r="AL135" s="17"/>
      <c r="AM135" s="17"/>
      <c r="AN135" s="17"/>
      <c r="AO135" s="17"/>
      <c r="AP135" s="17"/>
      <c r="AQ135" s="17"/>
      <c r="AR135" s="4"/>
      <c r="AS135" s="19"/>
      <c r="AT135" s="19"/>
      <c r="AU135" s="16"/>
      <c r="AV135" s="16"/>
      <c r="AW135" s="7"/>
      <c r="AX135" s="7"/>
      <c r="AY135" s="6"/>
    </row>
    <row r="136" spans="1:51" ht="15">
      <c r="A136" s="26"/>
      <c r="B136" s="29"/>
      <c r="C136" s="29"/>
      <c r="D136" s="29"/>
      <c r="E136" s="23"/>
      <c r="F136" s="23"/>
      <c r="G136" s="23"/>
      <c r="H136" s="25"/>
      <c r="I136" s="25"/>
      <c r="J136" s="25"/>
      <c r="K136" s="66"/>
      <c r="L136" s="24"/>
      <c r="M136" s="25"/>
      <c r="N136" s="25"/>
      <c r="O136" s="24"/>
      <c r="P136" s="71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4"/>
      <c r="AB136" s="25"/>
      <c r="AC136" s="25"/>
      <c r="AD136" s="24"/>
      <c r="AE136" s="25"/>
      <c r="AF136" s="25"/>
      <c r="AG136" s="25"/>
      <c r="AH136" s="25"/>
      <c r="AI136" s="25"/>
      <c r="AJ136" s="25"/>
      <c r="AK136" s="17"/>
      <c r="AL136" s="17"/>
      <c r="AM136" s="17"/>
      <c r="AN136" s="17"/>
      <c r="AO136" s="17"/>
      <c r="AP136" s="17"/>
      <c r="AQ136" s="17"/>
      <c r="AR136" s="4"/>
      <c r="AS136" s="19"/>
      <c r="AT136" s="19"/>
      <c r="AU136" s="16"/>
      <c r="AV136" s="16"/>
      <c r="AW136" s="7"/>
      <c r="AX136" s="7"/>
      <c r="AY136" s="6"/>
    </row>
    <row r="137" spans="1:51" ht="15">
      <c r="A137" s="26"/>
      <c r="B137" s="29"/>
      <c r="C137" s="29"/>
      <c r="D137" s="29"/>
      <c r="E137" s="23"/>
      <c r="F137" s="23"/>
      <c r="G137" s="23"/>
      <c r="H137" s="25"/>
      <c r="I137" s="25"/>
      <c r="J137" s="25"/>
      <c r="K137" s="66"/>
      <c r="L137" s="24"/>
      <c r="M137" s="25"/>
      <c r="N137" s="25"/>
      <c r="O137" s="24"/>
      <c r="P137" s="71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4"/>
      <c r="AB137" s="25"/>
      <c r="AC137" s="25"/>
      <c r="AD137" s="24"/>
      <c r="AE137" s="25"/>
      <c r="AF137" s="25"/>
      <c r="AG137" s="25"/>
      <c r="AH137" s="25"/>
      <c r="AI137" s="25"/>
      <c r="AJ137" s="25"/>
      <c r="AK137" s="17"/>
      <c r="AL137" s="17"/>
      <c r="AM137" s="17"/>
      <c r="AN137" s="17"/>
      <c r="AO137" s="17"/>
      <c r="AP137" s="17"/>
      <c r="AQ137" s="17"/>
      <c r="AR137" s="4"/>
      <c r="AS137" s="19"/>
      <c r="AT137" s="19"/>
      <c r="AU137" s="16"/>
      <c r="AV137" s="16"/>
      <c r="AW137" s="7"/>
      <c r="AX137" s="7"/>
      <c r="AY137" s="6"/>
    </row>
    <row r="138" spans="1:51" ht="15">
      <c r="A138" s="26"/>
      <c r="B138" s="29"/>
      <c r="C138" s="29"/>
      <c r="D138" s="29"/>
      <c r="E138" s="23"/>
      <c r="F138" s="23"/>
      <c r="G138" s="23"/>
      <c r="H138" s="25"/>
      <c r="I138" s="25"/>
      <c r="J138" s="25"/>
      <c r="K138" s="66"/>
      <c r="L138" s="24"/>
      <c r="M138" s="25"/>
      <c r="N138" s="25"/>
      <c r="O138" s="24"/>
      <c r="P138" s="71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4"/>
      <c r="AB138" s="25"/>
      <c r="AC138" s="25"/>
      <c r="AD138" s="24"/>
      <c r="AE138" s="25"/>
      <c r="AF138" s="25"/>
      <c r="AG138" s="25"/>
      <c r="AH138" s="25"/>
      <c r="AI138" s="25"/>
      <c r="AJ138" s="25"/>
      <c r="AK138" s="17"/>
      <c r="AL138" s="17"/>
      <c r="AM138" s="17"/>
      <c r="AN138" s="17"/>
      <c r="AO138" s="17"/>
      <c r="AP138" s="17"/>
      <c r="AQ138" s="17"/>
      <c r="AR138" s="4"/>
      <c r="AS138" s="19"/>
      <c r="AT138" s="19"/>
      <c r="AU138" s="16"/>
      <c r="AV138" s="16"/>
      <c r="AW138" s="7"/>
      <c r="AX138" s="7"/>
      <c r="AY138" s="6"/>
    </row>
    <row r="139" spans="1:51" ht="15">
      <c r="A139" s="26"/>
      <c r="B139" s="29"/>
      <c r="C139" s="29"/>
      <c r="D139" s="29"/>
      <c r="E139" s="23"/>
      <c r="F139" s="23"/>
      <c r="G139" s="23"/>
      <c r="H139" s="25"/>
      <c r="I139" s="25"/>
      <c r="J139" s="25"/>
      <c r="K139" s="66"/>
      <c r="L139" s="24"/>
      <c r="M139" s="25"/>
      <c r="N139" s="25"/>
      <c r="O139" s="24"/>
      <c r="P139" s="71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4"/>
      <c r="AB139" s="25"/>
      <c r="AC139" s="25"/>
      <c r="AD139" s="24"/>
      <c r="AE139" s="25"/>
      <c r="AF139" s="25"/>
      <c r="AG139" s="25"/>
      <c r="AH139" s="25"/>
      <c r="AI139" s="25"/>
      <c r="AJ139" s="25"/>
      <c r="AK139" s="17"/>
      <c r="AL139" s="17"/>
      <c r="AM139" s="17"/>
      <c r="AN139" s="17"/>
      <c r="AO139" s="17"/>
      <c r="AP139" s="17"/>
      <c r="AQ139" s="17"/>
      <c r="AR139" s="4"/>
      <c r="AS139" s="19"/>
      <c r="AT139" s="19"/>
      <c r="AU139" s="16"/>
      <c r="AV139" s="16"/>
      <c r="AW139" s="7"/>
      <c r="AX139" s="7"/>
      <c r="AY139" s="6"/>
    </row>
    <row r="140" spans="1:51" ht="15">
      <c r="A140" s="26"/>
      <c r="B140" s="29"/>
      <c r="C140" s="29"/>
      <c r="D140" s="29"/>
      <c r="E140" s="23"/>
      <c r="F140" s="23"/>
      <c r="G140" s="23"/>
      <c r="H140" s="25"/>
      <c r="I140" s="25"/>
      <c r="J140" s="25"/>
      <c r="K140" s="66"/>
      <c r="L140" s="24"/>
      <c r="M140" s="25"/>
      <c r="N140" s="25"/>
      <c r="O140" s="24"/>
      <c r="P140" s="71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4"/>
      <c r="AB140" s="25"/>
      <c r="AC140" s="25"/>
      <c r="AD140" s="24"/>
      <c r="AE140" s="25"/>
      <c r="AF140" s="25"/>
      <c r="AG140" s="25"/>
      <c r="AH140" s="25"/>
      <c r="AI140" s="25"/>
      <c r="AJ140" s="25"/>
      <c r="AK140" s="17"/>
      <c r="AL140" s="17"/>
      <c r="AM140" s="17"/>
      <c r="AN140" s="17"/>
      <c r="AO140" s="17"/>
      <c r="AP140" s="17"/>
      <c r="AQ140" s="17"/>
      <c r="AR140" s="4"/>
      <c r="AS140" s="19"/>
      <c r="AT140" s="19"/>
      <c r="AU140" s="16"/>
      <c r="AV140" s="16"/>
      <c r="AW140" s="7"/>
      <c r="AX140" s="7"/>
      <c r="AY140" s="6"/>
    </row>
    <row r="141" spans="1:51" ht="15">
      <c r="A141" s="26"/>
      <c r="B141" s="29"/>
      <c r="C141" s="29"/>
      <c r="D141" s="22"/>
      <c r="E141" s="23"/>
      <c r="F141" s="23"/>
      <c r="G141" s="23"/>
      <c r="H141" s="25"/>
      <c r="I141" s="25"/>
      <c r="J141" s="25"/>
      <c r="K141" s="66"/>
      <c r="L141" s="24"/>
      <c r="M141" s="25"/>
      <c r="N141" s="25"/>
      <c r="O141" s="24"/>
      <c r="P141" s="7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4"/>
      <c r="AB141" s="25"/>
      <c r="AC141" s="25"/>
      <c r="AD141" s="24"/>
      <c r="AE141" s="25"/>
      <c r="AF141" s="25"/>
      <c r="AG141" s="25"/>
      <c r="AH141" s="25"/>
      <c r="AI141" s="25"/>
      <c r="AJ141" s="25"/>
      <c r="AK141" s="17"/>
      <c r="AL141" s="17"/>
      <c r="AM141" s="17"/>
      <c r="AN141" s="17"/>
      <c r="AO141" s="17"/>
      <c r="AP141" s="17"/>
      <c r="AQ141" s="17"/>
      <c r="AR141" s="4"/>
      <c r="AS141" s="19"/>
      <c r="AT141" s="19"/>
      <c r="AU141" s="16"/>
      <c r="AV141" s="16"/>
      <c r="AW141" s="7"/>
      <c r="AX141" s="7"/>
      <c r="AY141" s="6"/>
    </row>
    <row r="142" spans="1:51" ht="15">
      <c r="A142" s="26"/>
      <c r="B142" s="29"/>
      <c r="C142" s="29"/>
      <c r="D142" s="29"/>
      <c r="E142" s="23"/>
      <c r="F142" s="23"/>
      <c r="G142" s="23"/>
      <c r="H142" s="25"/>
      <c r="I142" s="25"/>
      <c r="J142" s="25"/>
      <c r="K142" s="66"/>
      <c r="L142" s="24"/>
      <c r="M142" s="25"/>
      <c r="N142" s="25"/>
      <c r="O142" s="24"/>
      <c r="P142" s="71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4"/>
      <c r="AB142" s="25"/>
      <c r="AC142" s="25"/>
      <c r="AD142" s="24"/>
      <c r="AE142" s="25"/>
      <c r="AF142" s="25"/>
      <c r="AG142" s="25"/>
      <c r="AH142" s="25"/>
      <c r="AI142" s="25"/>
      <c r="AJ142" s="25"/>
      <c r="AK142" s="17"/>
      <c r="AL142" s="17"/>
      <c r="AM142" s="17"/>
      <c r="AN142" s="17"/>
      <c r="AO142" s="17"/>
      <c r="AP142" s="17"/>
      <c r="AQ142" s="17"/>
      <c r="AR142" s="4"/>
      <c r="AS142" s="19"/>
      <c r="AT142" s="19"/>
      <c r="AU142" s="16"/>
      <c r="AV142" s="16"/>
      <c r="AW142" s="7"/>
      <c r="AX142" s="7"/>
      <c r="AY142" s="6"/>
    </row>
    <row r="143" spans="1:51" ht="15">
      <c r="A143" s="26"/>
      <c r="B143" s="29"/>
      <c r="C143" s="29"/>
      <c r="D143" s="29"/>
      <c r="E143" s="23"/>
      <c r="F143" s="23"/>
      <c r="G143" s="23"/>
      <c r="H143" s="25"/>
      <c r="I143" s="25"/>
      <c r="J143" s="25"/>
      <c r="K143" s="66"/>
      <c r="L143" s="24"/>
      <c r="M143" s="25"/>
      <c r="N143" s="25"/>
      <c r="O143" s="24"/>
      <c r="P143" s="71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4"/>
      <c r="AB143" s="25"/>
      <c r="AC143" s="25"/>
      <c r="AD143" s="24"/>
      <c r="AE143" s="25"/>
      <c r="AF143" s="25"/>
      <c r="AG143" s="25"/>
      <c r="AH143" s="25"/>
      <c r="AI143" s="25"/>
      <c r="AJ143" s="25"/>
      <c r="AK143" s="17"/>
      <c r="AL143" s="17"/>
      <c r="AM143" s="17"/>
      <c r="AN143" s="17"/>
      <c r="AO143" s="17"/>
      <c r="AP143" s="17"/>
      <c r="AQ143" s="17"/>
      <c r="AR143" s="4"/>
      <c r="AS143" s="19"/>
      <c r="AT143" s="19"/>
      <c r="AU143" s="16"/>
      <c r="AV143" s="16"/>
      <c r="AW143" s="7"/>
      <c r="AX143" s="7"/>
      <c r="AY143" s="6"/>
    </row>
    <row r="144" spans="1:51" ht="15">
      <c r="A144" s="26"/>
      <c r="B144" s="29"/>
      <c r="C144" s="29"/>
      <c r="D144" s="29"/>
      <c r="E144" s="23"/>
      <c r="F144" s="23"/>
      <c r="G144" s="23"/>
      <c r="H144" s="25"/>
      <c r="I144" s="25"/>
      <c r="J144" s="25"/>
      <c r="K144" s="66"/>
      <c r="L144" s="24"/>
      <c r="M144" s="25"/>
      <c r="N144" s="25"/>
      <c r="O144" s="24"/>
      <c r="P144" s="71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4"/>
      <c r="AB144" s="25"/>
      <c r="AC144" s="25"/>
      <c r="AD144" s="24"/>
      <c r="AE144" s="25"/>
      <c r="AF144" s="25"/>
      <c r="AG144" s="25"/>
      <c r="AH144" s="25"/>
      <c r="AI144" s="25"/>
      <c r="AJ144" s="25"/>
      <c r="AK144" s="17"/>
      <c r="AL144" s="17"/>
      <c r="AM144" s="17"/>
      <c r="AN144" s="17"/>
      <c r="AO144" s="17"/>
      <c r="AP144" s="17"/>
      <c r="AQ144" s="17"/>
      <c r="AR144" s="4"/>
      <c r="AS144" s="19"/>
      <c r="AT144" s="19"/>
      <c r="AU144" s="16"/>
      <c r="AV144" s="16"/>
      <c r="AW144" s="7"/>
      <c r="AX144" s="7"/>
      <c r="AY144" s="6"/>
    </row>
    <row r="145" spans="1:51" ht="15">
      <c r="A145" s="26"/>
      <c r="B145" s="29"/>
      <c r="C145" s="29"/>
      <c r="D145" s="29"/>
      <c r="E145" s="23"/>
      <c r="F145" s="23"/>
      <c r="G145" s="23"/>
      <c r="H145" s="25"/>
      <c r="I145" s="25"/>
      <c r="J145" s="25"/>
      <c r="K145" s="66"/>
      <c r="L145" s="24"/>
      <c r="M145" s="25"/>
      <c r="N145" s="25"/>
      <c r="O145" s="24"/>
      <c r="P145" s="71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4"/>
      <c r="AB145" s="25"/>
      <c r="AC145" s="25"/>
      <c r="AD145" s="24"/>
      <c r="AE145" s="25"/>
      <c r="AF145" s="25"/>
      <c r="AG145" s="25"/>
      <c r="AH145" s="25"/>
      <c r="AI145" s="25"/>
      <c r="AJ145" s="25"/>
      <c r="AK145" s="17"/>
      <c r="AL145" s="17"/>
      <c r="AM145" s="17"/>
      <c r="AN145" s="17"/>
      <c r="AO145" s="17"/>
      <c r="AP145" s="17"/>
      <c r="AQ145" s="17"/>
      <c r="AR145" s="4"/>
      <c r="AS145" s="19"/>
      <c r="AT145" s="19"/>
      <c r="AU145" s="16"/>
      <c r="AV145" s="16"/>
      <c r="AW145" s="7"/>
      <c r="AX145" s="7"/>
      <c r="AY145" s="6"/>
    </row>
    <row r="146" spans="1:51" ht="15">
      <c r="A146" s="26"/>
      <c r="B146" s="29"/>
      <c r="C146" s="29"/>
      <c r="D146" s="29"/>
      <c r="E146" s="23"/>
      <c r="F146" s="23"/>
      <c r="G146" s="23"/>
      <c r="H146" s="25"/>
      <c r="I146" s="25"/>
      <c r="J146" s="25"/>
      <c r="K146" s="66"/>
      <c r="L146" s="24"/>
      <c r="M146" s="25"/>
      <c r="N146" s="25"/>
      <c r="O146" s="24"/>
      <c r="P146" s="71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4"/>
      <c r="AB146" s="25"/>
      <c r="AC146" s="25"/>
      <c r="AD146" s="24"/>
      <c r="AE146" s="25"/>
      <c r="AF146" s="25"/>
      <c r="AG146" s="25"/>
      <c r="AH146" s="25"/>
      <c r="AI146" s="25"/>
      <c r="AJ146" s="25"/>
      <c r="AK146" s="17"/>
      <c r="AL146" s="17"/>
      <c r="AM146" s="17"/>
      <c r="AN146" s="17"/>
      <c r="AO146" s="17"/>
      <c r="AP146" s="17"/>
      <c r="AQ146" s="17"/>
      <c r="AR146" s="4"/>
      <c r="AS146" s="19"/>
      <c r="AT146" s="19"/>
      <c r="AU146" s="16"/>
      <c r="AV146" s="16"/>
      <c r="AW146" s="7"/>
      <c r="AX146" s="7"/>
      <c r="AY146" s="6"/>
    </row>
    <row r="147" spans="1:51" ht="15">
      <c r="A147" s="26"/>
      <c r="B147" s="29"/>
      <c r="C147" s="29"/>
      <c r="D147" s="29"/>
      <c r="E147" s="23"/>
      <c r="F147" s="23"/>
      <c r="G147" s="23"/>
      <c r="H147" s="25"/>
      <c r="I147" s="25"/>
      <c r="J147" s="25"/>
      <c r="K147" s="66"/>
      <c r="L147" s="24"/>
      <c r="M147" s="25"/>
      <c r="N147" s="25"/>
      <c r="O147" s="24"/>
      <c r="P147" s="71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4"/>
      <c r="AB147" s="25"/>
      <c r="AC147" s="25"/>
      <c r="AD147" s="24"/>
      <c r="AE147" s="25"/>
      <c r="AF147" s="25"/>
      <c r="AG147" s="25"/>
      <c r="AH147" s="25"/>
      <c r="AI147" s="25"/>
      <c r="AJ147" s="25"/>
      <c r="AK147" s="17"/>
      <c r="AL147" s="17"/>
      <c r="AM147" s="17"/>
      <c r="AN147" s="17"/>
      <c r="AO147" s="17"/>
      <c r="AP147" s="17"/>
      <c r="AQ147" s="17"/>
      <c r="AR147" s="4"/>
      <c r="AS147" s="19"/>
      <c r="AT147" s="19"/>
      <c r="AU147" s="16"/>
      <c r="AV147" s="16"/>
      <c r="AW147" s="7"/>
      <c r="AX147" s="7"/>
      <c r="AY147" s="6"/>
    </row>
    <row r="148" spans="1:51" ht="15">
      <c r="A148" s="26"/>
      <c r="B148" s="29"/>
      <c r="C148" s="29"/>
      <c r="D148" s="29"/>
      <c r="E148" s="23"/>
      <c r="F148" s="23"/>
      <c r="G148" s="23"/>
      <c r="H148" s="25"/>
      <c r="I148" s="25"/>
      <c r="J148" s="25"/>
      <c r="K148" s="66"/>
      <c r="L148" s="24"/>
      <c r="M148" s="25"/>
      <c r="N148" s="25"/>
      <c r="O148" s="24"/>
      <c r="P148" s="71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4"/>
      <c r="AB148" s="25"/>
      <c r="AC148" s="25"/>
      <c r="AD148" s="24"/>
      <c r="AE148" s="25"/>
      <c r="AF148" s="25"/>
      <c r="AG148" s="25"/>
      <c r="AH148" s="25"/>
      <c r="AI148" s="25"/>
      <c r="AJ148" s="25"/>
      <c r="AK148" s="17"/>
      <c r="AL148" s="17"/>
      <c r="AM148" s="17"/>
      <c r="AN148" s="17"/>
      <c r="AO148" s="17"/>
      <c r="AP148" s="17"/>
      <c r="AQ148" s="17"/>
      <c r="AR148" s="4"/>
      <c r="AS148" s="19"/>
      <c r="AT148" s="19"/>
      <c r="AU148" s="16"/>
      <c r="AV148" s="16"/>
      <c r="AW148" s="7"/>
      <c r="AX148" s="7"/>
      <c r="AY148" s="6"/>
    </row>
    <row r="149" spans="1:51" ht="15">
      <c r="A149" s="26"/>
      <c r="B149" s="29"/>
      <c r="C149" s="29"/>
      <c r="D149" s="29"/>
      <c r="E149" s="23"/>
      <c r="F149" s="23"/>
      <c r="G149" s="23"/>
      <c r="H149" s="25"/>
      <c r="I149" s="25"/>
      <c r="J149" s="25"/>
      <c r="K149" s="66"/>
      <c r="L149" s="24"/>
      <c r="M149" s="25"/>
      <c r="N149" s="25"/>
      <c r="O149" s="24"/>
      <c r="P149" s="71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4"/>
      <c r="AB149" s="25"/>
      <c r="AC149" s="25"/>
      <c r="AD149" s="24"/>
      <c r="AE149" s="25"/>
      <c r="AF149" s="25"/>
      <c r="AG149" s="25"/>
      <c r="AH149" s="25"/>
      <c r="AI149" s="25"/>
      <c r="AJ149" s="25"/>
      <c r="AK149" s="17"/>
      <c r="AL149" s="17"/>
      <c r="AM149" s="17"/>
      <c r="AN149" s="17"/>
      <c r="AO149" s="17"/>
      <c r="AP149" s="17"/>
      <c r="AQ149" s="17"/>
      <c r="AR149" s="4"/>
      <c r="AS149" s="19"/>
      <c r="AT149" s="19"/>
      <c r="AU149" s="16"/>
      <c r="AV149" s="16"/>
      <c r="AW149" s="7"/>
      <c r="AX149" s="7"/>
      <c r="AY149" s="6"/>
    </row>
    <row r="150" spans="1:51" ht="15">
      <c r="A150" s="26"/>
      <c r="B150" s="29"/>
      <c r="C150" s="29"/>
      <c r="D150" s="22"/>
      <c r="E150" s="23"/>
      <c r="F150" s="23"/>
      <c r="G150" s="23"/>
      <c r="H150" s="25"/>
      <c r="I150" s="25"/>
      <c r="J150" s="25"/>
      <c r="K150" s="66"/>
      <c r="L150" s="24"/>
      <c r="M150" s="25"/>
      <c r="N150" s="25"/>
      <c r="O150" s="24"/>
      <c r="P150" s="71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4"/>
      <c r="AB150" s="25"/>
      <c r="AC150" s="25"/>
      <c r="AD150" s="24"/>
      <c r="AE150" s="25"/>
      <c r="AF150" s="25"/>
      <c r="AG150" s="25"/>
      <c r="AH150" s="25"/>
      <c r="AI150" s="25"/>
      <c r="AJ150" s="25"/>
      <c r="AK150" s="17"/>
      <c r="AL150" s="17"/>
      <c r="AM150" s="17"/>
      <c r="AN150" s="17"/>
      <c r="AO150" s="17"/>
      <c r="AP150" s="17"/>
      <c r="AQ150" s="17"/>
      <c r="AR150" s="4"/>
      <c r="AS150" s="19"/>
      <c r="AT150" s="19"/>
      <c r="AU150" s="16"/>
      <c r="AV150" s="16"/>
      <c r="AW150" s="7"/>
      <c r="AX150" s="7"/>
      <c r="AY150" s="6"/>
    </row>
    <row r="151" spans="1:51" ht="15">
      <c r="A151" s="26"/>
      <c r="B151" s="29"/>
      <c r="C151" s="29"/>
      <c r="D151" s="29"/>
      <c r="E151" s="23"/>
      <c r="F151" s="23"/>
      <c r="G151" s="23"/>
      <c r="H151" s="25"/>
      <c r="I151" s="25"/>
      <c r="J151" s="25"/>
      <c r="K151" s="66"/>
      <c r="L151" s="24"/>
      <c r="M151" s="25"/>
      <c r="N151" s="25"/>
      <c r="O151" s="24"/>
      <c r="P151" s="7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4"/>
      <c r="AB151" s="25"/>
      <c r="AC151" s="25"/>
      <c r="AD151" s="24"/>
      <c r="AE151" s="25"/>
      <c r="AF151" s="25"/>
      <c r="AG151" s="25"/>
      <c r="AH151" s="25"/>
      <c r="AI151" s="25"/>
      <c r="AJ151" s="25"/>
      <c r="AK151" s="17"/>
      <c r="AL151" s="17"/>
      <c r="AM151" s="17"/>
      <c r="AN151" s="17"/>
      <c r="AO151" s="17"/>
      <c r="AP151" s="17"/>
      <c r="AQ151" s="17"/>
      <c r="AR151" s="4"/>
      <c r="AS151" s="19"/>
      <c r="AT151" s="19"/>
      <c r="AU151" s="16"/>
      <c r="AV151" s="16"/>
      <c r="AW151" s="7"/>
      <c r="AX151" s="7"/>
      <c r="AY151" s="6"/>
    </row>
    <row r="152" spans="1:51" ht="15">
      <c r="A152" s="26"/>
      <c r="B152" s="29"/>
      <c r="C152" s="29"/>
      <c r="D152" s="29"/>
      <c r="E152" s="23"/>
      <c r="F152" s="23"/>
      <c r="G152" s="23"/>
      <c r="H152" s="25"/>
      <c r="I152" s="25"/>
      <c r="J152" s="25"/>
      <c r="K152" s="66"/>
      <c r="L152" s="24"/>
      <c r="M152" s="25"/>
      <c r="N152" s="25"/>
      <c r="O152" s="24"/>
      <c r="P152" s="71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4"/>
      <c r="AB152" s="25"/>
      <c r="AC152" s="25"/>
      <c r="AD152" s="24"/>
      <c r="AE152" s="25"/>
      <c r="AF152" s="25"/>
      <c r="AG152" s="25"/>
      <c r="AH152" s="25"/>
      <c r="AI152" s="25"/>
      <c r="AJ152" s="25"/>
      <c r="AK152" s="17"/>
      <c r="AL152" s="17"/>
      <c r="AM152" s="17"/>
      <c r="AN152" s="17"/>
      <c r="AO152" s="17"/>
      <c r="AP152" s="17"/>
      <c r="AQ152" s="17"/>
      <c r="AR152" s="4"/>
      <c r="AS152" s="19"/>
      <c r="AT152" s="19"/>
      <c r="AU152" s="16"/>
      <c r="AV152" s="16"/>
      <c r="AW152" s="7"/>
      <c r="AX152" s="7"/>
      <c r="AY152" s="6"/>
    </row>
    <row r="153" spans="1:51" ht="15">
      <c r="A153" s="26"/>
      <c r="B153" s="29"/>
      <c r="C153" s="29"/>
      <c r="D153" s="29"/>
      <c r="E153" s="23"/>
      <c r="F153" s="23"/>
      <c r="G153" s="23"/>
      <c r="H153" s="25"/>
      <c r="I153" s="25"/>
      <c r="J153" s="25"/>
      <c r="K153" s="66"/>
      <c r="L153" s="24"/>
      <c r="M153" s="25"/>
      <c r="N153" s="25"/>
      <c r="O153" s="24"/>
      <c r="P153" s="71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4"/>
      <c r="AB153" s="25"/>
      <c r="AC153" s="25"/>
      <c r="AD153" s="24"/>
      <c r="AE153" s="25"/>
      <c r="AF153" s="25"/>
      <c r="AG153" s="25"/>
      <c r="AH153" s="25"/>
      <c r="AI153" s="25"/>
      <c r="AJ153" s="25"/>
      <c r="AK153" s="17"/>
      <c r="AL153" s="17"/>
      <c r="AM153" s="17"/>
      <c r="AN153" s="17"/>
      <c r="AO153" s="17"/>
      <c r="AP153" s="17"/>
      <c r="AQ153" s="17"/>
      <c r="AR153" s="4"/>
      <c r="AS153" s="19"/>
      <c r="AT153" s="19"/>
      <c r="AU153" s="16"/>
      <c r="AV153" s="16"/>
      <c r="AW153" s="7"/>
      <c r="AX153" s="7"/>
      <c r="AY153" s="6"/>
    </row>
    <row r="154" spans="1:51" ht="15">
      <c r="A154" s="26"/>
      <c r="B154" s="29"/>
      <c r="C154" s="29"/>
      <c r="D154" s="29"/>
      <c r="E154" s="23"/>
      <c r="F154" s="23"/>
      <c r="G154" s="23"/>
      <c r="H154" s="25"/>
      <c r="I154" s="25"/>
      <c r="J154" s="25"/>
      <c r="K154" s="66"/>
      <c r="L154" s="24"/>
      <c r="M154" s="25"/>
      <c r="N154" s="25"/>
      <c r="O154" s="24"/>
      <c r="P154" s="71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4"/>
      <c r="AB154" s="25"/>
      <c r="AC154" s="25"/>
      <c r="AD154" s="24"/>
      <c r="AE154" s="25"/>
      <c r="AF154" s="25"/>
      <c r="AG154" s="25"/>
      <c r="AH154" s="25"/>
      <c r="AI154" s="25"/>
      <c r="AJ154" s="25"/>
      <c r="AK154" s="17"/>
      <c r="AL154" s="17"/>
      <c r="AM154" s="17"/>
      <c r="AN154" s="17"/>
      <c r="AO154" s="17"/>
      <c r="AP154" s="17"/>
      <c r="AQ154" s="17"/>
      <c r="AR154" s="4"/>
      <c r="AS154" s="19"/>
      <c r="AT154" s="19"/>
      <c r="AU154" s="16"/>
      <c r="AV154" s="16"/>
      <c r="AW154" s="7"/>
      <c r="AX154" s="7"/>
      <c r="AY154" s="6"/>
    </row>
    <row r="155" spans="1:51" ht="27" customHeight="1">
      <c r="A155" s="26"/>
      <c r="B155" s="29"/>
      <c r="C155" s="29"/>
      <c r="D155" s="29"/>
      <c r="E155" s="23"/>
      <c r="F155" s="23"/>
      <c r="G155" s="23"/>
      <c r="H155" s="25"/>
      <c r="I155" s="25"/>
      <c r="J155" s="25"/>
      <c r="K155" s="66"/>
      <c r="L155" s="24"/>
      <c r="M155" s="25"/>
      <c r="N155" s="25"/>
      <c r="O155" s="24"/>
      <c r="P155" s="71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4"/>
      <c r="AB155" s="25"/>
      <c r="AC155" s="25"/>
      <c r="AD155" s="24"/>
      <c r="AE155" s="25"/>
      <c r="AF155" s="25"/>
      <c r="AG155" s="25"/>
      <c r="AH155" s="25"/>
      <c r="AI155" s="25"/>
      <c r="AJ155" s="25"/>
      <c r="AK155" s="17"/>
      <c r="AL155" s="17"/>
      <c r="AM155" s="17"/>
      <c r="AN155" s="17"/>
      <c r="AO155" s="17"/>
      <c r="AP155" s="17"/>
      <c r="AQ155" s="17"/>
      <c r="AR155" s="4"/>
      <c r="AS155" s="19"/>
      <c r="AT155" s="19"/>
      <c r="AU155" s="16"/>
      <c r="AV155" s="16"/>
      <c r="AW155" s="7"/>
      <c r="AX155" s="7"/>
      <c r="AY155" s="6"/>
    </row>
    <row r="156" spans="1:51" ht="15">
      <c r="A156" s="26"/>
      <c r="B156" s="29"/>
      <c r="C156" s="22"/>
      <c r="D156" s="22"/>
      <c r="E156" s="23"/>
      <c r="F156" s="23"/>
      <c r="G156" s="23"/>
      <c r="H156" s="25"/>
      <c r="I156" s="25"/>
      <c r="J156" s="25"/>
      <c r="K156" s="66"/>
      <c r="L156" s="24"/>
      <c r="M156" s="25"/>
      <c r="N156" s="25"/>
      <c r="O156" s="24"/>
      <c r="P156" s="71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4"/>
      <c r="AB156" s="25"/>
      <c r="AC156" s="25"/>
      <c r="AD156" s="24"/>
      <c r="AE156" s="25"/>
      <c r="AF156" s="25"/>
      <c r="AG156" s="25"/>
      <c r="AH156" s="25"/>
      <c r="AI156" s="25"/>
      <c r="AJ156" s="25"/>
      <c r="AK156" s="17"/>
      <c r="AL156" s="17"/>
      <c r="AM156" s="17"/>
      <c r="AN156" s="17"/>
      <c r="AO156" s="17"/>
      <c r="AP156" s="17"/>
      <c r="AQ156" s="17"/>
      <c r="AR156" s="4"/>
      <c r="AS156" s="19"/>
      <c r="AT156" s="19"/>
      <c r="AU156" s="16"/>
      <c r="AV156" s="16"/>
      <c r="AW156" s="7"/>
      <c r="AX156" s="7"/>
      <c r="AY156" s="6"/>
    </row>
    <row r="157" spans="1:51" ht="15">
      <c r="A157" s="26"/>
      <c r="B157" s="29"/>
      <c r="C157" s="22"/>
      <c r="D157" s="22"/>
      <c r="E157" s="23"/>
      <c r="F157" s="23"/>
      <c r="G157" s="23"/>
      <c r="H157" s="25"/>
      <c r="I157" s="25"/>
      <c r="J157" s="25"/>
      <c r="K157" s="66"/>
      <c r="L157" s="24"/>
      <c r="M157" s="25"/>
      <c r="N157" s="25"/>
      <c r="O157" s="24"/>
      <c r="P157" s="71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4"/>
      <c r="AB157" s="25"/>
      <c r="AC157" s="25"/>
      <c r="AD157" s="24"/>
      <c r="AE157" s="25"/>
      <c r="AF157" s="25"/>
      <c r="AG157" s="25"/>
      <c r="AH157" s="25"/>
      <c r="AI157" s="25"/>
      <c r="AJ157" s="25"/>
      <c r="AK157" s="17"/>
      <c r="AL157" s="17"/>
      <c r="AM157" s="17"/>
      <c r="AN157" s="17"/>
      <c r="AO157" s="17"/>
      <c r="AP157" s="17"/>
      <c r="AQ157" s="17"/>
      <c r="AR157" s="4"/>
      <c r="AS157" s="19"/>
      <c r="AT157" s="19"/>
      <c r="AU157" s="16"/>
      <c r="AV157" s="16"/>
      <c r="AW157" s="7"/>
      <c r="AX157" s="7"/>
      <c r="AY157" s="6"/>
    </row>
    <row r="158" spans="1:51" ht="15">
      <c r="A158" s="26"/>
      <c r="B158" s="29"/>
      <c r="C158" s="29"/>
      <c r="D158" s="29"/>
      <c r="E158" s="23"/>
      <c r="F158" s="23"/>
      <c r="G158" s="23"/>
      <c r="H158" s="25"/>
      <c r="I158" s="25"/>
      <c r="J158" s="25"/>
      <c r="K158" s="66"/>
      <c r="L158" s="24"/>
      <c r="M158" s="25"/>
      <c r="N158" s="25"/>
      <c r="O158" s="24"/>
      <c r="P158" s="71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4"/>
      <c r="AB158" s="25"/>
      <c r="AC158" s="25"/>
      <c r="AD158" s="24"/>
      <c r="AE158" s="25"/>
      <c r="AF158" s="25"/>
      <c r="AG158" s="25"/>
      <c r="AH158" s="25"/>
      <c r="AI158" s="25"/>
      <c r="AJ158" s="25"/>
      <c r="AK158" s="17"/>
      <c r="AL158" s="17"/>
      <c r="AM158" s="17"/>
      <c r="AN158" s="17"/>
      <c r="AO158" s="17"/>
      <c r="AP158" s="17"/>
      <c r="AQ158" s="17"/>
      <c r="AR158" s="4"/>
      <c r="AS158" s="19"/>
      <c r="AT158" s="19"/>
      <c r="AU158" s="16"/>
      <c r="AV158" s="16"/>
      <c r="AW158" s="7"/>
      <c r="AX158" s="7"/>
      <c r="AY158" s="6"/>
    </row>
    <row r="159" spans="1:51" ht="15">
      <c r="A159" s="26"/>
      <c r="B159" s="29"/>
      <c r="C159" s="29"/>
      <c r="D159" s="22"/>
      <c r="E159" s="23"/>
      <c r="F159" s="23"/>
      <c r="G159" s="23"/>
      <c r="H159" s="25"/>
      <c r="I159" s="25"/>
      <c r="J159" s="25"/>
      <c r="K159" s="66"/>
      <c r="L159" s="24"/>
      <c r="M159" s="25"/>
      <c r="N159" s="25"/>
      <c r="O159" s="24"/>
      <c r="P159" s="71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4"/>
      <c r="AB159" s="25"/>
      <c r="AC159" s="25"/>
      <c r="AD159" s="24"/>
      <c r="AE159" s="25"/>
      <c r="AF159" s="25"/>
      <c r="AG159" s="25"/>
      <c r="AH159" s="25"/>
      <c r="AI159" s="25"/>
      <c r="AJ159" s="25"/>
      <c r="AK159" s="17"/>
      <c r="AL159" s="17"/>
      <c r="AM159" s="17"/>
      <c r="AN159" s="17"/>
      <c r="AO159" s="17"/>
      <c r="AP159" s="17"/>
      <c r="AQ159" s="17"/>
      <c r="AR159" s="4"/>
      <c r="AS159" s="19"/>
      <c r="AT159" s="19"/>
      <c r="AU159" s="16"/>
      <c r="AV159" s="16"/>
      <c r="AW159" s="7"/>
      <c r="AX159" s="7"/>
      <c r="AY159" s="6"/>
    </row>
    <row r="160" spans="1:51" ht="15">
      <c r="A160" s="26"/>
      <c r="B160" s="29"/>
      <c r="C160" s="29"/>
      <c r="D160" s="29"/>
      <c r="E160" s="23"/>
      <c r="F160" s="23"/>
      <c r="G160" s="23"/>
      <c r="H160" s="25"/>
      <c r="I160" s="25"/>
      <c r="J160" s="25"/>
      <c r="K160" s="66"/>
      <c r="L160" s="24"/>
      <c r="M160" s="25"/>
      <c r="N160" s="25"/>
      <c r="O160" s="24"/>
      <c r="P160" s="71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4"/>
      <c r="AB160" s="25"/>
      <c r="AC160" s="25"/>
      <c r="AD160" s="24"/>
      <c r="AE160" s="25"/>
      <c r="AF160" s="25"/>
      <c r="AG160" s="25"/>
      <c r="AH160" s="25"/>
      <c r="AI160" s="25"/>
      <c r="AJ160" s="25"/>
      <c r="AK160" s="17"/>
      <c r="AL160" s="17"/>
      <c r="AM160" s="17"/>
      <c r="AN160" s="17"/>
      <c r="AO160" s="17"/>
      <c r="AP160" s="17"/>
      <c r="AQ160" s="17"/>
      <c r="AR160" s="4"/>
      <c r="AS160" s="19"/>
      <c r="AT160" s="19"/>
      <c r="AU160" s="16"/>
      <c r="AV160" s="16"/>
      <c r="AW160" s="7"/>
      <c r="AX160" s="7"/>
      <c r="AY160" s="6"/>
    </row>
    <row r="161" spans="1:51" ht="15">
      <c r="A161" s="26"/>
      <c r="B161" s="29"/>
      <c r="C161" s="29"/>
      <c r="D161" s="29"/>
      <c r="E161" s="23"/>
      <c r="F161" s="23"/>
      <c r="G161" s="23"/>
      <c r="H161" s="25"/>
      <c r="I161" s="25"/>
      <c r="J161" s="25"/>
      <c r="K161" s="66"/>
      <c r="L161" s="24"/>
      <c r="M161" s="25"/>
      <c r="N161" s="25"/>
      <c r="O161" s="24"/>
      <c r="P161" s="7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4"/>
      <c r="AB161" s="25"/>
      <c r="AC161" s="25"/>
      <c r="AD161" s="24"/>
      <c r="AE161" s="25"/>
      <c r="AF161" s="25"/>
      <c r="AG161" s="25"/>
      <c r="AH161" s="25"/>
      <c r="AI161" s="25"/>
      <c r="AJ161" s="25"/>
      <c r="AK161" s="17"/>
      <c r="AL161" s="17"/>
      <c r="AM161" s="17"/>
      <c r="AN161" s="17"/>
      <c r="AO161" s="17"/>
      <c r="AP161" s="17"/>
      <c r="AQ161" s="17"/>
      <c r="AR161" s="4"/>
      <c r="AS161" s="19"/>
      <c r="AT161" s="19"/>
      <c r="AU161" s="16"/>
      <c r="AV161" s="16"/>
      <c r="AW161" s="7"/>
      <c r="AX161" s="7"/>
      <c r="AY161" s="6"/>
    </row>
    <row r="162" spans="1:51" ht="15">
      <c r="A162" s="26"/>
      <c r="B162" s="29"/>
      <c r="C162" s="29"/>
      <c r="D162" s="22"/>
      <c r="E162" s="23"/>
      <c r="F162" s="23"/>
      <c r="G162" s="23"/>
      <c r="H162" s="25"/>
      <c r="I162" s="25"/>
      <c r="J162" s="25"/>
      <c r="K162" s="66"/>
      <c r="L162" s="24"/>
      <c r="M162" s="25"/>
      <c r="N162" s="25"/>
      <c r="O162" s="24"/>
      <c r="P162" s="71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4"/>
      <c r="AB162" s="25"/>
      <c r="AC162" s="25"/>
      <c r="AD162" s="24"/>
      <c r="AE162" s="25"/>
      <c r="AF162" s="25"/>
      <c r="AG162" s="25"/>
      <c r="AH162" s="25"/>
      <c r="AI162" s="25"/>
      <c r="AJ162" s="25"/>
      <c r="AK162" s="17"/>
      <c r="AL162" s="17"/>
      <c r="AM162" s="17"/>
      <c r="AN162" s="17"/>
      <c r="AO162" s="17"/>
      <c r="AP162" s="17"/>
      <c r="AQ162" s="17"/>
      <c r="AR162" s="4"/>
      <c r="AS162" s="19"/>
      <c r="AT162" s="19"/>
      <c r="AU162" s="16"/>
      <c r="AV162" s="16"/>
      <c r="AW162" s="7"/>
      <c r="AX162" s="7"/>
      <c r="AY162" s="6"/>
    </row>
    <row r="163" spans="1:51" ht="15">
      <c r="A163" s="26"/>
      <c r="B163" s="29"/>
      <c r="C163" s="29"/>
      <c r="D163" s="29"/>
      <c r="E163" s="23"/>
      <c r="F163" s="23"/>
      <c r="G163" s="23"/>
      <c r="H163" s="25"/>
      <c r="I163" s="25"/>
      <c r="J163" s="25"/>
      <c r="K163" s="66"/>
      <c r="L163" s="24"/>
      <c r="M163" s="25"/>
      <c r="N163" s="25"/>
      <c r="O163" s="24"/>
      <c r="P163" s="71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4"/>
      <c r="AB163" s="25"/>
      <c r="AC163" s="25"/>
      <c r="AD163" s="24"/>
      <c r="AE163" s="25"/>
      <c r="AF163" s="25"/>
      <c r="AG163" s="25"/>
      <c r="AH163" s="25"/>
      <c r="AI163" s="25"/>
      <c r="AJ163" s="25"/>
      <c r="AK163" s="17"/>
      <c r="AL163" s="17"/>
      <c r="AM163" s="17"/>
      <c r="AN163" s="17"/>
      <c r="AO163" s="17"/>
      <c r="AP163" s="17"/>
      <c r="AQ163" s="17"/>
      <c r="AR163" s="4"/>
      <c r="AS163" s="19"/>
      <c r="AT163" s="19"/>
      <c r="AU163" s="16"/>
      <c r="AV163" s="16"/>
      <c r="AW163" s="7"/>
      <c r="AX163" s="7"/>
      <c r="AY163" s="6"/>
    </row>
    <row r="164" spans="1:51" ht="15">
      <c r="A164" s="26"/>
      <c r="B164" s="29"/>
      <c r="C164" s="29"/>
      <c r="D164" s="29"/>
      <c r="E164" s="23"/>
      <c r="F164" s="23"/>
      <c r="G164" s="23"/>
      <c r="H164" s="25"/>
      <c r="I164" s="25"/>
      <c r="J164" s="25"/>
      <c r="K164" s="66"/>
      <c r="L164" s="24"/>
      <c r="M164" s="25"/>
      <c r="N164" s="25"/>
      <c r="O164" s="24"/>
      <c r="P164" s="71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4"/>
      <c r="AB164" s="25"/>
      <c r="AC164" s="25"/>
      <c r="AD164" s="24"/>
      <c r="AE164" s="25"/>
      <c r="AF164" s="25"/>
      <c r="AG164" s="25"/>
      <c r="AH164" s="25"/>
      <c r="AI164" s="25"/>
      <c r="AJ164" s="25"/>
      <c r="AK164" s="17"/>
      <c r="AL164" s="17"/>
      <c r="AM164" s="17"/>
      <c r="AN164" s="17"/>
      <c r="AO164" s="17"/>
      <c r="AP164" s="17"/>
      <c r="AQ164" s="17"/>
      <c r="AR164" s="4"/>
      <c r="AS164" s="19"/>
      <c r="AT164" s="19"/>
      <c r="AU164" s="16"/>
      <c r="AV164" s="16"/>
      <c r="AW164" s="7"/>
      <c r="AX164" s="7"/>
      <c r="AY164" s="6"/>
    </row>
    <row r="165" spans="1:51" ht="15">
      <c r="A165" s="26"/>
      <c r="B165" s="29"/>
      <c r="C165" s="29"/>
      <c r="D165" s="29"/>
      <c r="E165" s="23"/>
      <c r="F165" s="23"/>
      <c r="G165" s="23"/>
      <c r="H165" s="25"/>
      <c r="I165" s="25"/>
      <c r="J165" s="25"/>
      <c r="K165" s="66"/>
      <c r="L165" s="24"/>
      <c r="M165" s="25"/>
      <c r="N165" s="25"/>
      <c r="O165" s="24"/>
      <c r="P165" s="71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4"/>
      <c r="AB165" s="25"/>
      <c r="AC165" s="25"/>
      <c r="AD165" s="24"/>
      <c r="AE165" s="25"/>
      <c r="AF165" s="25"/>
      <c r="AG165" s="25"/>
      <c r="AH165" s="25"/>
      <c r="AI165" s="25"/>
      <c r="AJ165" s="25"/>
      <c r="AK165" s="17"/>
      <c r="AL165" s="17"/>
      <c r="AM165" s="17"/>
      <c r="AN165" s="17"/>
      <c r="AO165" s="17"/>
      <c r="AP165" s="17"/>
      <c r="AQ165" s="17"/>
      <c r="AR165" s="4"/>
      <c r="AS165" s="19"/>
      <c r="AT165" s="19"/>
      <c r="AU165" s="16"/>
      <c r="AV165" s="16"/>
      <c r="AW165" s="7"/>
      <c r="AX165" s="7"/>
      <c r="AY165" s="6"/>
    </row>
    <row r="166" spans="1:51" ht="15">
      <c r="A166" s="26"/>
      <c r="B166" s="29"/>
      <c r="C166" s="29"/>
      <c r="D166" s="29"/>
      <c r="E166" s="23"/>
      <c r="F166" s="23"/>
      <c r="G166" s="23"/>
      <c r="H166" s="25"/>
      <c r="I166" s="25"/>
      <c r="J166" s="25"/>
      <c r="K166" s="66"/>
      <c r="L166" s="24"/>
      <c r="M166" s="25"/>
      <c r="N166" s="25"/>
      <c r="O166" s="24"/>
      <c r="P166" s="71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4"/>
      <c r="AB166" s="25"/>
      <c r="AC166" s="25"/>
      <c r="AD166" s="24"/>
      <c r="AE166" s="25"/>
      <c r="AF166" s="25"/>
      <c r="AG166" s="25"/>
      <c r="AH166" s="25"/>
      <c r="AI166" s="25"/>
      <c r="AJ166" s="25"/>
      <c r="AK166" s="17"/>
      <c r="AL166" s="17"/>
      <c r="AM166" s="17"/>
      <c r="AN166" s="17"/>
      <c r="AO166" s="17"/>
      <c r="AP166" s="17"/>
      <c r="AQ166" s="17"/>
      <c r="AR166" s="4"/>
      <c r="AS166" s="19"/>
      <c r="AT166" s="19"/>
      <c r="AU166" s="16"/>
      <c r="AV166" s="16"/>
      <c r="AW166" s="7"/>
      <c r="AX166" s="7"/>
      <c r="AY166" s="6"/>
    </row>
    <row r="167" spans="1:51" ht="15">
      <c r="A167" s="26"/>
      <c r="B167" s="29"/>
      <c r="C167" s="29"/>
      <c r="D167" s="29"/>
      <c r="E167" s="23"/>
      <c r="F167" s="23"/>
      <c r="G167" s="23"/>
      <c r="H167" s="25"/>
      <c r="I167" s="25"/>
      <c r="J167" s="25"/>
      <c r="K167" s="66"/>
      <c r="L167" s="24"/>
      <c r="M167" s="25"/>
      <c r="N167" s="25"/>
      <c r="O167" s="24"/>
      <c r="P167" s="71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4"/>
      <c r="AB167" s="25"/>
      <c r="AC167" s="25"/>
      <c r="AD167" s="24"/>
      <c r="AE167" s="25"/>
      <c r="AF167" s="25"/>
      <c r="AG167" s="25"/>
      <c r="AH167" s="25"/>
      <c r="AI167" s="25"/>
      <c r="AJ167" s="25"/>
      <c r="AK167" s="17"/>
      <c r="AL167" s="17"/>
      <c r="AM167" s="17"/>
      <c r="AN167" s="17"/>
      <c r="AO167" s="17"/>
      <c r="AP167" s="17"/>
      <c r="AQ167" s="17"/>
      <c r="AR167" s="4"/>
      <c r="AS167" s="19"/>
      <c r="AT167" s="19"/>
      <c r="AU167" s="16"/>
      <c r="AV167" s="16"/>
      <c r="AW167" s="7"/>
      <c r="AX167" s="7"/>
      <c r="AY167" s="6"/>
    </row>
    <row r="168" spans="1:51" ht="15">
      <c r="A168" s="26"/>
      <c r="B168" s="29"/>
      <c r="C168" s="29"/>
      <c r="D168" s="29"/>
      <c r="E168" s="23"/>
      <c r="F168" s="23"/>
      <c r="G168" s="23"/>
      <c r="H168" s="25"/>
      <c r="I168" s="25"/>
      <c r="J168" s="25"/>
      <c r="K168" s="66"/>
      <c r="L168" s="24"/>
      <c r="M168" s="25"/>
      <c r="N168" s="25"/>
      <c r="O168" s="24"/>
      <c r="P168" s="71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4"/>
      <c r="AB168" s="25"/>
      <c r="AC168" s="25"/>
      <c r="AD168" s="24"/>
      <c r="AE168" s="25"/>
      <c r="AF168" s="25"/>
      <c r="AG168" s="25"/>
      <c r="AH168" s="25"/>
      <c r="AI168" s="25"/>
      <c r="AJ168" s="25"/>
      <c r="AK168" s="17"/>
      <c r="AL168" s="17"/>
      <c r="AM168" s="17"/>
      <c r="AN168" s="17"/>
      <c r="AO168" s="17"/>
      <c r="AP168" s="17"/>
      <c r="AQ168" s="17"/>
      <c r="AR168" s="4"/>
      <c r="AS168" s="19"/>
      <c r="AT168" s="19"/>
      <c r="AU168" s="16"/>
      <c r="AV168" s="16"/>
      <c r="AW168" s="7"/>
      <c r="AX168" s="7"/>
      <c r="AY168" s="6"/>
    </row>
    <row r="169" spans="1:51" ht="15">
      <c r="A169" s="26"/>
      <c r="B169" s="29"/>
      <c r="C169" s="22"/>
      <c r="D169" s="22"/>
      <c r="E169" s="23"/>
      <c r="F169" s="23"/>
      <c r="G169" s="23"/>
      <c r="H169" s="25"/>
      <c r="I169" s="25"/>
      <c r="J169" s="25"/>
      <c r="K169" s="66"/>
      <c r="L169" s="24"/>
      <c r="M169" s="25"/>
      <c r="N169" s="25"/>
      <c r="O169" s="24"/>
      <c r="P169" s="71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4"/>
      <c r="AB169" s="25"/>
      <c r="AC169" s="25"/>
      <c r="AD169" s="24"/>
      <c r="AE169" s="25"/>
      <c r="AF169" s="25"/>
      <c r="AG169" s="25"/>
      <c r="AH169" s="25"/>
      <c r="AI169" s="25"/>
      <c r="AJ169" s="25"/>
      <c r="AK169" s="17"/>
      <c r="AL169" s="17"/>
      <c r="AM169" s="17"/>
      <c r="AN169" s="17"/>
      <c r="AO169" s="17"/>
      <c r="AP169" s="17"/>
      <c r="AQ169" s="17"/>
      <c r="AR169" s="4"/>
      <c r="AS169" s="19"/>
      <c r="AT169" s="19"/>
      <c r="AU169" s="16"/>
      <c r="AV169" s="16"/>
      <c r="AW169" s="7"/>
      <c r="AX169" s="7"/>
      <c r="AY169" s="6"/>
    </row>
    <row r="170" spans="1:51" ht="15">
      <c r="A170" s="26"/>
      <c r="B170" s="29"/>
      <c r="C170" s="29"/>
      <c r="D170" s="29"/>
      <c r="E170" s="23"/>
      <c r="F170" s="23"/>
      <c r="G170" s="23"/>
      <c r="H170" s="25"/>
      <c r="I170" s="25"/>
      <c r="J170" s="25"/>
      <c r="K170" s="66"/>
      <c r="L170" s="24"/>
      <c r="M170" s="25"/>
      <c r="N170" s="25"/>
      <c r="O170" s="24"/>
      <c r="P170" s="71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4"/>
      <c r="AB170" s="25"/>
      <c r="AC170" s="25"/>
      <c r="AD170" s="24"/>
      <c r="AE170" s="25"/>
      <c r="AF170" s="25"/>
      <c r="AG170" s="25"/>
      <c r="AH170" s="25"/>
      <c r="AI170" s="25"/>
      <c r="AJ170" s="25"/>
      <c r="AK170" s="17"/>
      <c r="AL170" s="17"/>
      <c r="AM170" s="17"/>
      <c r="AN170" s="17"/>
      <c r="AO170" s="17"/>
      <c r="AP170" s="17"/>
      <c r="AQ170" s="17"/>
      <c r="AR170" s="4"/>
      <c r="AS170" s="19"/>
      <c r="AT170" s="19"/>
      <c r="AU170" s="16"/>
      <c r="AV170" s="16"/>
      <c r="AW170" s="7"/>
      <c r="AX170" s="7"/>
      <c r="AY170" s="6"/>
    </row>
    <row r="171" spans="1:51" ht="15">
      <c r="A171" s="26"/>
      <c r="B171" s="29"/>
      <c r="C171" s="22"/>
      <c r="D171" s="22"/>
      <c r="E171" s="23"/>
      <c r="F171" s="23"/>
      <c r="G171" s="23"/>
      <c r="H171" s="25"/>
      <c r="I171" s="25"/>
      <c r="J171" s="25"/>
      <c r="K171" s="66"/>
      <c r="L171" s="24"/>
      <c r="M171" s="25"/>
      <c r="N171" s="25"/>
      <c r="O171" s="24"/>
      <c r="P171" s="71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4"/>
      <c r="AB171" s="25"/>
      <c r="AC171" s="25"/>
      <c r="AD171" s="24"/>
      <c r="AE171" s="25"/>
      <c r="AF171" s="25"/>
      <c r="AG171" s="25"/>
      <c r="AH171" s="25"/>
      <c r="AI171" s="25"/>
      <c r="AJ171" s="25"/>
      <c r="AK171" s="17"/>
      <c r="AL171" s="17"/>
      <c r="AM171" s="17"/>
      <c r="AN171" s="17"/>
      <c r="AO171" s="17"/>
      <c r="AP171" s="17"/>
      <c r="AQ171" s="17"/>
      <c r="AR171" s="4"/>
      <c r="AS171" s="19"/>
      <c r="AT171" s="19"/>
      <c r="AU171" s="16"/>
      <c r="AV171" s="16"/>
      <c r="AW171" s="7"/>
      <c r="AX171" s="7"/>
      <c r="AY171" s="6"/>
    </row>
    <row r="172" spans="1:51" ht="15">
      <c r="A172" s="26"/>
      <c r="B172" s="29"/>
      <c r="C172" s="29"/>
      <c r="D172" s="29"/>
      <c r="E172" s="23"/>
      <c r="F172" s="23"/>
      <c r="G172" s="23"/>
      <c r="H172" s="25"/>
      <c r="I172" s="25"/>
      <c r="J172" s="25"/>
      <c r="K172" s="66"/>
      <c r="L172" s="24"/>
      <c r="M172" s="25"/>
      <c r="N172" s="25"/>
      <c r="O172" s="24"/>
      <c r="P172" s="71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4"/>
      <c r="AB172" s="25"/>
      <c r="AC172" s="25"/>
      <c r="AD172" s="24"/>
      <c r="AE172" s="25"/>
      <c r="AF172" s="25"/>
      <c r="AG172" s="25"/>
      <c r="AH172" s="25"/>
      <c r="AI172" s="25"/>
      <c r="AJ172" s="25"/>
      <c r="AK172" s="17"/>
      <c r="AL172" s="17"/>
      <c r="AM172" s="17"/>
      <c r="AN172" s="17"/>
      <c r="AO172" s="17"/>
      <c r="AP172" s="17"/>
      <c r="AQ172" s="17"/>
      <c r="AR172" s="4"/>
      <c r="AS172" s="19"/>
      <c r="AT172" s="19"/>
      <c r="AU172" s="16"/>
      <c r="AV172" s="16"/>
      <c r="AW172" s="7"/>
      <c r="AX172" s="7"/>
      <c r="AY172" s="6"/>
    </row>
    <row r="173" spans="1:51" ht="15">
      <c r="A173" s="26"/>
      <c r="B173" s="29"/>
      <c r="C173" s="29"/>
      <c r="D173" s="29"/>
      <c r="E173" s="23"/>
      <c r="F173" s="23"/>
      <c r="G173" s="23"/>
      <c r="H173" s="25"/>
      <c r="I173" s="25"/>
      <c r="J173" s="25"/>
      <c r="K173" s="66"/>
      <c r="L173" s="24"/>
      <c r="M173" s="25"/>
      <c r="N173" s="25"/>
      <c r="O173" s="24"/>
      <c r="P173" s="71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4"/>
      <c r="AB173" s="25"/>
      <c r="AC173" s="25"/>
      <c r="AD173" s="24"/>
      <c r="AE173" s="25"/>
      <c r="AF173" s="25"/>
      <c r="AG173" s="25"/>
      <c r="AH173" s="25"/>
      <c r="AI173" s="25"/>
      <c r="AJ173" s="25"/>
      <c r="AK173" s="17"/>
      <c r="AL173" s="17"/>
      <c r="AM173" s="17"/>
      <c r="AN173" s="17"/>
      <c r="AO173" s="17"/>
      <c r="AP173" s="17"/>
      <c r="AQ173" s="17"/>
      <c r="AR173" s="4"/>
      <c r="AS173" s="19"/>
      <c r="AT173" s="19"/>
      <c r="AU173" s="16"/>
      <c r="AV173" s="16"/>
      <c r="AW173" s="7"/>
      <c r="AX173" s="7"/>
      <c r="AY173" s="6"/>
    </row>
    <row r="174" spans="1:51" ht="15">
      <c r="A174" s="26"/>
      <c r="B174" s="29"/>
      <c r="C174" s="29"/>
      <c r="D174" s="29"/>
      <c r="E174" s="23"/>
      <c r="F174" s="23"/>
      <c r="G174" s="23"/>
      <c r="H174" s="25"/>
      <c r="I174" s="25"/>
      <c r="J174" s="25"/>
      <c r="K174" s="66"/>
      <c r="L174" s="24"/>
      <c r="M174" s="25"/>
      <c r="N174" s="25"/>
      <c r="O174" s="24"/>
      <c r="P174" s="71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4"/>
      <c r="AB174" s="25"/>
      <c r="AC174" s="25"/>
      <c r="AD174" s="24"/>
      <c r="AE174" s="25"/>
      <c r="AF174" s="25"/>
      <c r="AG174" s="25"/>
      <c r="AH174" s="25"/>
      <c r="AI174" s="25"/>
      <c r="AJ174" s="25"/>
      <c r="AK174" s="17"/>
      <c r="AL174" s="17"/>
      <c r="AM174" s="17"/>
      <c r="AN174" s="17"/>
      <c r="AO174" s="17"/>
      <c r="AP174" s="17"/>
      <c r="AQ174" s="17"/>
      <c r="AR174" s="4"/>
      <c r="AS174" s="19"/>
      <c r="AT174" s="19"/>
      <c r="AU174" s="16"/>
      <c r="AV174" s="16"/>
      <c r="AW174" s="7"/>
      <c r="AX174" s="7"/>
      <c r="AY174" s="6"/>
    </row>
    <row r="175" spans="1:51" ht="15">
      <c r="A175" s="26"/>
      <c r="B175" s="29"/>
      <c r="C175" s="29"/>
      <c r="D175" s="22"/>
      <c r="E175" s="23"/>
      <c r="F175" s="23"/>
      <c r="G175" s="23"/>
      <c r="H175" s="25"/>
      <c r="I175" s="25"/>
      <c r="J175" s="25"/>
      <c r="K175" s="66"/>
      <c r="L175" s="24"/>
      <c r="M175" s="25"/>
      <c r="N175" s="25"/>
      <c r="O175" s="24"/>
      <c r="P175" s="71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4"/>
      <c r="AB175" s="25"/>
      <c r="AC175" s="25"/>
      <c r="AD175" s="24"/>
      <c r="AE175" s="25"/>
      <c r="AF175" s="25"/>
      <c r="AG175" s="25"/>
      <c r="AH175" s="25"/>
      <c r="AI175" s="25"/>
      <c r="AJ175" s="25"/>
      <c r="AK175" s="17"/>
      <c r="AL175" s="17"/>
      <c r="AM175" s="17"/>
      <c r="AN175" s="17"/>
      <c r="AO175" s="17"/>
      <c r="AP175" s="17"/>
      <c r="AQ175" s="17"/>
      <c r="AR175" s="4"/>
      <c r="AS175" s="19"/>
      <c r="AT175" s="19"/>
      <c r="AU175" s="16"/>
      <c r="AV175" s="16"/>
      <c r="AW175" s="7"/>
      <c r="AX175" s="7"/>
      <c r="AY175" s="6"/>
    </row>
    <row r="176" spans="1:51" ht="15">
      <c r="A176" s="26"/>
      <c r="B176" s="29"/>
      <c r="C176" s="22"/>
      <c r="D176" s="22"/>
      <c r="E176" s="23"/>
      <c r="F176" s="23"/>
      <c r="G176" s="23"/>
      <c r="H176" s="25"/>
      <c r="I176" s="25"/>
      <c r="J176" s="25"/>
      <c r="K176" s="66"/>
      <c r="L176" s="24"/>
      <c r="M176" s="25"/>
      <c r="N176" s="25"/>
      <c r="O176" s="24"/>
      <c r="P176" s="71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4"/>
      <c r="AB176" s="25"/>
      <c r="AC176" s="25"/>
      <c r="AD176" s="24"/>
      <c r="AE176" s="25"/>
      <c r="AF176" s="25"/>
      <c r="AG176" s="25"/>
      <c r="AH176" s="25"/>
      <c r="AI176" s="25"/>
      <c r="AJ176" s="25"/>
      <c r="AK176" s="17"/>
      <c r="AL176" s="17"/>
      <c r="AM176" s="17"/>
      <c r="AN176" s="17"/>
      <c r="AO176" s="17"/>
      <c r="AP176" s="17"/>
      <c r="AQ176" s="17"/>
      <c r="AR176" s="4"/>
      <c r="AS176" s="19"/>
      <c r="AT176" s="19"/>
      <c r="AU176" s="16"/>
      <c r="AV176" s="16"/>
      <c r="AW176" s="7"/>
      <c r="AX176" s="7"/>
      <c r="AY176" s="6"/>
    </row>
    <row r="177" spans="1:51" ht="15">
      <c r="A177" s="26"/>
      <c r="B177" s="29"/>
      <c r="C177" s="29"/>
      <c r="D177" s="29"/>
      <c r="E177" s="23"/>
      <c r="F177" s="23"/>
      <c r="G177" s="23"/>
      <c r="H177" s="25"/>
      <c r="I177" s="25"/>
      <c r="J177" s="25"/>
      <c r="K177" s="66"/>
      <c r="L177" s="24"/>
      <c r="M177" s="25"/>
      <c r="N177" s="25"/>
      <c r="O177" s="24"/>
      <c r="P177" s="71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4"/>
      <c r="AB177" s="25"/>
      <c r="AC177" s="25"/>
      <c r="AD177" s="24"/>
      <c r="AE177" s="25"/>
      <c r="AF177" s="25"/>
      <c r="AG177" s="25"/>
      <c r="AH177" s="25"/>
      <c r="AI177" s="25"/>
      <c r="AJ177" s="25"/>
      <c r="AK177" s="17"/>
      <c r="AL177" s="17"/>
      <c r="AM177" s="17"/>
      <c r="AN177" s="17"/>
      <c r="AO177" s="17"/>
      <c r="AP177" s="17"/>
      <c r="AQ177" s="17"/>
      <c r="AR177" s="4"/>
      <c r="AS177" s="19"/>
      <c r="AT177" s="19"/>
      <c r="AU177" s="16"/>
      <c r="AV177" s="16"/>
      <c r="AW177" s="7"/>
      <c r="AX177" s="7"/>
      <c r="AY177" s="6"/>
    </row>
    <row r="178" spans="1:51" ht="15">
      <c r="A178" s="26"/>
      <c r="B178" s="29"/>
      <c r="C178" s="29"/>
      <c r="D178" s="29"/>
      <c r="E178" s="23"/>
      <c r="F178" s="23"/>
      <c r="G178" s="23"/>
      <c r="H178" s="25"/>
      <c r="I178" s="25"/>
      <c r="J178" s="25"/>
      <c r="K178" s="66"/>
      <c r="L178" s="24"/>
      <c r="M178" s="25"/>
      <c r="N178" s="25"/>
      <c r="O178" s="24"/>
      <c r="P178" s="71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4"/>
      <c r="AB178" s="25"/>
      <c r="AC178" s="25"/>
      <c r="AD178" s="24"/>
      <c r="AE178" s="25"/>
      <c r="AF178" s="25"/>
      <c r="AG178" s="25"/>
      <c r="AH178" s="25"/>
      <c r="AI178" s="25"/>
      <c r="AJ178" s="25"/>
      <c r="AK178" s="17"/>
      <c r="AL178" s="17"/>
      <c r="AM178" s="17"/>
      <c r="AN178" s="17"/>
      <c r="AO178" s="17"/>
      <c r="AP178" s="17"/>
      <c r="AQ178" s="17"/>
      <c r="AR178" s="4"/>
      <c r="AS178" s="19"/>
      <c r="AT178" s="19"/>
      <c r="AU178" s="16"/>
      <c r="AV178" s="16"/>
      <c r="AW178" s="7"/>
      <c r="AX178" s="7"/>
      <c r="AY178" s="6"/>
    </row>
    <row r="179" spans="1:51" ht="15">
      <c r="A179" s="26"/>
      <c r="B179" s="29"/>
      <c r="C179" s="29"/>
      <c r="D179" s="22"/>
      <c r="E179" s="23"/>
      <c r="F179" s="23"/>
      <c r="G179" s="23"/>
      <c r="H179" s="25"/>
      <c r="I179" s="25"/>
      <c r="J179" s="25"/>
      <c r="K179" s="66"/>
      <c r="L179" s="24"/>
      <c r="M179" s="25"/>
      <c r="N179" s="25"/>
      <c r="O179" s="24"/>
      <c r="P179" s="71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4"/>
      <c r="AB179" s="25"/>
      <c r="AC179" s="25"/>
      <c r="AD179" s="24"/>
      <c r="AE179" s="25"/>
      <c r="AF179" s="25"/>
      <c r="AG179" s="25"/>
      <c r="AH179" s="25"/>
      <c r="AI179" s="25"/>
      <c r="AJ179" s="25"/>
      <c r="AK179" s="17"/>
      <c r="AL179" s="17"/>
      <c r="AM179" s="17"/>
      <c r="AN179" s="17"/>
      <c r="AO179" s="17"/>
      <c r="AP179" s="17"/>
      <c r="AQ179" s="17"/>
      <c r="AR179" s="4"/>
      <c r="AS179" s="19"/>
      <c r="AT179" s="19"/>
      <c r="AU179" s="16"/>
      <c r="AV179" s="16"/>
      <c r="AW179" s="7"/>
      <c r="AX179" s="7"/>
      <c r="AY179" s="6"/>
    </row>
    <row r="180" spans="1:51" ht="15">
      <c r="A180" s="26"/>
      <c r="B180" s="29"/>
      <c r="C180" s="29"/>
      <c r="D180" s="22"/>
      <c r="E180" s="23"/>
      <c r="F180" s="23"/>
      <c r="G180" s="23"/>
      <c r="H180" s="25"/>
      <c r="I180" s="25"/>
      <c r="J180" s="25"/>
      <c r="K180" s="66"/>
      <c r="L180" s="24"/>
      <c r="M180" s="25"/>
      <c r="N180" s="25"/>
      <c r="O180" s="24"/>
      <c r="P180" s="71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4"/>
      <c r="AB180" s="25"/>
      <c r="AC180" s="25"/>
      <c r="AD180" s="24"/>
      <c r="AE180" s="25"/>
      <c r="AF180" s="25"/>
      <c r="AG180" s="25"/>
      <c r="AH180" s="25"/>
      <c r="AI180" s="25"/>
      <c r="AJ180" s="25"/>
      <c r="AK180" s="17"/>
      <c r="AL180" s="17"/>
      <c r="AM180" s="17"/>
      <c r="AN180" s="17"/>
      <c r="AO180" s="17"/>
      <c r="AP180" s="17"/>
      <c r="AQ180" s="17"/>
      <c r="AR180" s="4"/>
      <c r="AS180" s="19"/>
      <c r="AT180" s="19"/>
      <c r="AU180" s="16"/>
      <c r="AV180" s="16"/>
      <c r="AW180" s="7"/>
      <c r="AX180" s="7"/>
      <c r="AY180" s="6"/>
    </row>
    <row r="181" spans="1:51" ht="15">
      <c r="A181" s="26"/>
      <c r="B181" s="29"/>
      <c r="C181" s="29"/>
      <c r="D181" s="29"/>
      <c r="E181" s="23"/>
      <c r="F181" s="23"/>
      <c r="G181" s="23"/>
      <c r="H181" s="25"/>
      <c r="I181" s="25"/>
      <c r="J181" s="25"/>
      <c r="K181" s="66"/>
      <c r="L181" s="24"/>
      <c r="M181" s="25"/>
      <c r="N181" s="25"/>
      <c r="O181" s="24"/>
      <c r="P181" s="71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4"/>
      <c r="AB181" s="25"/>
      <c r="AC181" s="25"/>
      <c r="AD181" s="24"/>
      <c r="AE181" s="25"/>
      <c r="AF181" s="25"/>
      <c r="AG181" s="25"/>
      <c r="AH181" s="25"/>
      <c r="AI181" s="25"/>
      <c r="AJ181" s="25"/>
      <c r="AK181" s="17"/>
      <c r="AL181" s="17"/>
      <c r="AM181" s="17"/>
      <c r="AN181" s="17"/>
      <c r="AO181" s="17"/>
      <c r="AP181" s="17"/>
      <c r="AQ181" s="17"/>
      <c r="AR181" s="4"/>
      <c r="AS181" s="19"/>
      <c r="AT181" s="19"/>
      <c r="AU181" s="16"/>
      <c r="AV181" s="16"/>
      <c r="AW181" s="7"/>
      <c r="AX181" s="7"/>
      <c r="AY181" s="6"/>
    </row>
    <row r="182" spans="1:51" ht="15">
      <c r="A182" s="26"/>
      <c r="B182" s="29"/>
      <c r="C182" s="22"/>
      <c r="D182" s="22"/>
      <c r="E182" s="23"/>
      <c r="F182" s="23"/>
      <c r="G182" s="23"/>
      <c r="H182" s="25"/>
      <c r="I182" s="25"/>
      <c r="J182" s="25"/>
      <c r="K182" s="66"/>
      <c r="L182" s="24"/>
      <c r="M182" s="25"/>
      <c r="N182" s="25"/>
      <c r="O182" s="24"/>
      <c r="P182" s="71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4"/>
      <c r="AB182" s="25"/>
      <c r="AC182" s="25"/>
      <c r="AD182" s="24"/>
      <c r="AE182" s="25"/>
      <c r="AF182" s="25"/>
      <c r="AG182" s="25"/>
      <c r="AH182" s="25"/>
      <c r="AI182" s="25"/>
      <c r="AJ182" s="25"/>
      <c r="AK182" s="17"/>
      <c r="AL182" s="17"/>
      <c r="AM182" s="17"/>
      <c r="AN182" s="17"/>
      <c r="AO182" s="17"/>
      <c r="AP182" s="17"/>
      <c r="AQ182" s="17"/>
      <c r="AR182" s="4"/>
      <c r="AS182" s="19"/>
      <c r="AT182" s="19"/>
      <c r="AU182" s="16"/>
      <c r="AV182" s="16"/>
      <c r="AW182" s="7"/>
      <c r="AX182" s="7"/>
      <c r="AY182" s="6"/>
    </row>
    <row r="183" spans="1:51" ht="15">
      <c r="A183" s="26"/>
      <c r="B183" s="29"/>
      <c r="C183" s="29"/>
      <c r="D183" s="22"/>
      <c r="E183" s="23"/>
      <c r="F183" s="23"/>
      <c r="G183" s="23"/>
      <c r="H183" s="25"/>
      <c r="I183" s="25"/>
      <c r="J183" s="25"/>
      <c r="K183" s="66"/>
      <c r="L183" s="24"/>
      <c r="M183" s="25"/>
      <c r="N183" s="25"/>
      <c r="O183" s="24"/>
      <c r="P183" s="71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4"/>
      <c r="AB183" s="25"/>
      <c r="AC183" s="25"/>
      <c r="AD183" s="24"/>
      <c r="AE183" s="25"/>
      <c r="AF183" s="25"/>
      <c r="AG183" s="25"/>
      <c r="AH183" s="25"/>
      <c r="AI183" s="25"/>
      <c r="AJ183" s="25"/>
      <c r="AK183" s="17"/>
      <c r="AL183" s="17"/>
      <c r="AM183" s="17"/>
      <c r="AN183" s="17"/>
      <c r="AO183" s="17"/>
      <c r="AP183" s="17"/>
      <c r="AQ183" s="17"/>
      <c r="AR183" s="4"/>
      <c r="AS183" s="19"/>
      <c r="AT183" s="19"/>
      <c r="AU183" s="16"/>
      <c r="AV183" s="16"/>
      <c r="AW183" s="7"/>
      <c r="AX183" s="7"/>
      <c r="AY183" s="6"/>
    </row>
    <row r="184" spans="1:51" ht="15">
      <c r="A184" s="26"/>
      <c r="B184" s="29"/>
      <c r="C184" s="22"/>
      <c r="D184" s="22"/>
      <c r="E184" s="23"/>
      <c r="F184" s="23"/>
      <c r="G184" s="23"/>
      <c r="H184" s="25"/>
      <c r="I184" s="25"/>
      <c r="J184" s="25"/>
      <c r="K184" s="66"/>
      <c r="L184" s="24"/>
      <c r="M184" s="25"/>
      <c r="N184" s="25"/>
      <c r="O184" s="24"/>
      <c r="P184" s="71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4"/>
      <c r="AB184" s="25"/>
      <c r="AC184" s="25"/>
      <c r="AD184" s="24"/>
      <c r="AE184" s="25"/>
      <c r="AF184" s="25"/>
      <c r="AG184" s="25"/>
      <c r="AH184" s="25"/>
      <c r="AI184" s="25"/>
      <c r="AJ184" s="25"/>
      <c r="AK184" s="17"/>
      <c r="AL184" s="17"/>
      <c r="AM184" s="17"/>
      <c r="AN184" s="17"/>
      <c r="AO184" s="17"/>
      <c r="AP184" s="17"/>
      <c r="AQ184" s="17"/>
      <c r="AR184" s="4"/>
      <c r="AS184" s="19"/>
      <c r="AT184" s="19"/>
      <c r="AU184" s="16"/>
      <c r="AV184" s="16"/>
      <c r="AW184" s="7"/>
      <c r="AX184" s="7"/>
      <c r="AY184" s="6"/>
    </row>
    <row r="185" spans="1:51" ht="15">
      <c r="A185" s="26"/>
      <c r="B185" s="29"/>
      <c r="C185" s="29"/>
      <c r="D185" s="29"/>
      <c r="E185" s="23"/>
      <c r="F185" s="23"/>
      <c r="G185" s="23"/>
      <c r="H185" s="25"/>
      <c r="I185" s="25"/>
      <c r="J185" s="25"/>
      <c r="K185" s="66"/>
      <c r="L185" s="24"/>
      <c r="M185" s="25"/>
      <c r="N185" s="25"/>
      <c r="O185" s="24"/>
      <c r="P185" s="71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4"/>
      <c r="AB185" s="25"/>
      <c r="AC185" s="25"/>
      <c r="AD185" s="24"/>
      <c r="AE185" s="25"/>
      <c r="AF185" s="25"/>
      <c r="AG185" s="25"/>
      <c r="AH185" s="25"/>
      <c r="AI185" s="25"/>
      <c r="AJ185" s="25"/>
      <c r="AK185" s="17"/>
      <c r="AL185" s="17"/>
      <c r="AM185" s="17"/>
      <c r="AN185" s="17"/>
      <c r="AO185" s="17"/>
      <c r="AP185" s="17"/>
      <c r="AQ185" s="17"/>
      <c r="AR185" s="4"/>
      <c r="AS185" s="19"/>
      <c r="AT185" s="19"/>
      <c r="AU185" s="16"/>
      <c r="AV185" s="16"/>
      <c r="AW185" s="7"/>
      <c r="AX185" s="7"/>
      <c r="AY185" s="6"/>
    </row>
    <row r="186" spans="1:51" ht="15">
      <c r="A186" s="26"/>
      <c r="B186" s="29"/>
      <c r="C186" s="29"/>
      <c r="D186" s="29"/>
      <c r="E186" s="23"/>
      <c r="F186" s="23"/>
      <c r="G186" s="23"/>
      <c r="H186" s="25"/>
      <c r="I186" s="25"/>
      <c r="J186" s="25"/>
      <c r="K186" s="66"/>
      <c r="L186" s="24"/>
      <c r="M186" s="25"/>
      <c r="N186" s="25"/>
      <c r="O186" s="24"/>
      <c r="P186" s="71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4"/>
      <c r="AB186" s="25"/>
      <c r="AC186" s="25"/>
      <c r="AD186" s="24"/>
      <c r="AE186" s="25"/>
      <c r="AF186" s="25"/>
      <c r="AG186" s="25"/>
      <c r="AH186" s="25"/>
      <c r="AI186" s="25"/>
      <c r="AJ186" s="25"/>
      <c r="AK186" s="17"/>
      <c r="AL186" s="17"/>
      <c r="AM186" s="17"/>
      <c r="AN186" s="17"/>
      <c r="AO186" s="17"/>
      <c r="AP186" s="17"/>
      <c r="AQ186" s="17"/>
      <c r="AR186" s="4"/>
      <c r="AS186" s="19"/>
      <c r="AT186" s="19"/>
      <c r="AU186" s="16"/>
      <c r="AV186" s="16"/>
      <c r="AW186" s="7"/>
      <c r="AX186" s="7"/>
      <c r="AY186" s="6"/>
    </row>
    <row r="187" spans="1:51" ht="15">
      <c r="A187" s="26"/>
      <c r="B187" s="29"/>
      <c r="C187" s="29"/>
      <c r="D187" s="29"/>
      <c r="E187" s="23"/>
      <c r="F187" s="23"/>
      <c r="G187" s="23"/>
      <c r="H187" s="25"/>
      <c r="I187" s="25"/>
      <c r="J187" s="25"/>
      <c r="K187" s="66"/>
      <c r="L187" s="24"/>
      <c r="M187" s="25"/>
      <c r="N187" s="25"/>
      <c r="O187" s="24"/>
      <c r="P187" s="71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4"/>
      <c r="AB187" s="25"/>
      <c r="AC187" s="25"/>
      <c r="AD187" s="24"/>
      <c r="AE187" s="25"/>
      <c r="AF187" s="25"/>
      <c r="AG187" s="25"/>
      <c r="AH187" s="25"/>
      <c r="AI187" s="25"/>
      <c r="AJ187" s="25"/>
      <c r="AK187" s="17"/>
      <c r="AL187" s="17"/>
      <c r="AM187" s="17"/>
      <c r="AN187" s="17"/>
      <c r="AO187" s="17"/>
      <c r="AP187" s="17"/>
      <c r="AQ187" s="17"/>
      <c r="AR187" s="4"/>
      <c r="AS187" s="19"/>
      <c r="AT187" s="19"/>
      <c r="AU187" s="16"/>
      <c r="AV187" s="16"/>
      <c r="AW187" s="7"/>
      <c r="AX187" s="7"/>
      <c r="AY187" s="6"/>
    </row>
    <row r="188" spans="1:51" ht="15">
      <c r="A188" s="26"/>
      <c r="B188" s="29"/>
      <c r="C188" s="22"/>
      <c r="D188" s="22"/>
      <c r="E188" s="23"/>
      <c r="F188" s="23"/>
      <c r="G188" s="23"/>
      <c r="H188" s="25"/>
      <c r="I188" s="25"/>
      <c r="J188" s="25"/>
      <c r="K188" s="66"/>
      <c r="L188" s="24"/>
      <c r="M188" s="25"/>
      <c r="N188" s="25"/>
      <c r="O188" s="24"/>
      <c r="P188" s="71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4"/>
      <c r="AB188" s="25"/>
      <c r="AC188" s="25"/>
      <c r="AD188" s="24"/>
      <c r="AE188" s="25"/>
      <c r="AF188" s="25"/>
      <c r="AG188" s="25"/>
      <c r="AH188" s="25"/>
      <c r="AI188" s="25"/>
      <c r="AJ188" s="25"/>
      <c r="AK188" s="17"/>
      <c r="AL188" s="17"/>
      <c r="AM188" s="17"/>
      <c r="AN188" s="17"/>
      <c r="AO188" s="17"/>
      <c r="AP188" s="17"/>
      <c r="AQ188" s="17"/>
      <c r="AR188" s="4"/>
      <c r="AS188" s="19"/>
      <c r="AT188" s="19"/>
      <c r="AU188" s="16"/>
      <c r="AV188" s="16"/>
      <c r="AW188" s="7"/>
      <c r="AX188" s="7"/>
      <c r="AY188" s="6"/>
    </row>
    <row r="189" spans="1:51" ht="15">
      <c r="A189" s="26"/>
      <c r="B189" s="29"/>
      <c r="C189" s="29"/>
      <c r="D189" s="29"/>
      <c r="E189" s="23"/>
      <c r="F189" s="23"/>
      <c r="G189" s="23"/>
      <c r="H189" s="25"/>
      <c r="I189" s="25"/>
      <c r="J189" s="25"/>
      <c r="K189" s="66"/>
      <c r="L189" s="24"/>
      <c r="M189" s="25"/>
      <c r="N189" s="25"/>
      <c r="O189" s="24"/>
      <c r="P189" s="71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4"/>
      <c r="AB189" s="25"/>
      <c r="AC189" s="25"/>
      <c r="AD189" s="24"/>
      <c r="AE189" s="25"/>
      <c r="AF189" s="25"/>
      <c r="AG189" s="25"/>
      <c r="AH189" s="25"/>
      <c r="AI189" s="25"/>
      <c r="AJ189" s="25"/>
      <c r="AK189" s="17"/>
      <c r="AL189" s="17"/>
      <c r="AM189" s="17"/>
      <c r="AN189" s="17"/>
      <c r="AO189" s="17"/>
      <c r="AP189" s="17"/>
      <c r="AQ189" s="17"/>
      <c r="AR189" s="4"/>
      <c r="AS189" s="19"/>
      <c r="AT189" s="19"/>
      <c r="AU189" s="16"/>
      <c r="AV189" s="16"/>
      <c r="AW189" s="7"/>
      <c r="AX189" s="7"/>
      <c r="AY189" s="6"/>
    </row>
    <row r="190" spans="1:51" ht="15">
      <c r="A190" s="26"/>
      <c r="B190" s="29"/>
      <c r="C190" s="29"/>
      <c r="D190" s="29"/>
      <c r="E190" s="23"/>
      <c r="F190" s="23"/>
      <c r="G190" s="23"/>
      <c r="H190" s="25"/>
      <c r="I190" s="25"/>
      <c r="J190" s="25"/>
      <c r="K190" s="66"/>
      <c r="L190" s="24"/>
      <c r="M190" s="25"/>
      <c r="N190" s="25"/>
      <c r="O190" s="24"/>
      <c r="P190" s="71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4"/>
      <c r="AB190" s="25"/>
      <c r="AC190" s="25"/>
      <c r="AD190" s="24"/>
      <c r="AE190" s="25"/>
      <c r="AF190" s="25"/>
      <c r="AG190" s="25"/>
      <c r="AH190" s="25"/>
      <c r="AI190" s="25"/>
      <c r="AJ190" s="25"/>
      <c r="AK190" s="17"/>
      <c r="AL190" s="17"/>
      <c r="AM190" s="17"/>
      <c r="AN190" s="17"/>
      <c r="AO190" s="17"/>
      <c r="AP190" s="17"/>
      <c r="AQ190" s="17"/>
      <c r="AR190" s="4"/>
      <c r="AS190" s="19"/>
      <c r="AT190" s="19"/>
      <c r="AU190" s="16"/>
      <c r="AV190" s="16"/>
      <c r="AW190" s="7"/>
      <c r="AX190" s="7"/>
      <c r="AY190" s="6"/>
    </row>
    <row r="191" spans="1:51" ht="15">
      <c r="A191" s="26"/>
      <c r="B191" s="29"/>
      <c r="C191" s="29"/>
      <c r="D191" s="22"/>
      <c r="E191" s="23"/>
      <c r="F191" s="23"/>
      <c r="G191" s="23"/>
      <c r="H191" s="25"/>
      <c r="I191" s="25"/>
      <c r="J191" s="25"/>
      <c r="K191" s="66"/>
      <c r="L191" s="24"/>
      <c r="M191" s="25"/>
      <c r="N191" s="25"/>
      <c r="O191" s="24"/>
      <c r="P191" s="71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4"/>
      <c r="AB191" s="25"/>
      <c r="AC191" s="25"/>
      <c r="AD191" s="24"/>
      <c r="AE191" s="25"/>
      <c r="AF191" s="25"/>
      <c r="AG191" s="25"/>
      <c r="AH191" s="25"/>
      <c r="AI191" s="25"/>
      <c r="AJ191" s="25"/>
      <c r="AK191" s="17"/>
      <c r="AL191" s="17"/>
      <c r="AM191" s="17"/>
      <c r="AN191" s="17"/>
      <c r="AO191" s="17"/>
      <c r="AP191" s="17"/>
      <c r="AQ191" s="17"/>
      <c r="AR191" s="4"/>
      <c r="AS191" s="19"/>
      <c r="AT191" s="19"/>
      <c r="AU191" s="16"/>
      <c r="AV191" s="16"/>
      <c r="AW191" s="7"/>
      <c r="AX191" s="7"/>
      <c r="AY191" s="6"/>
    </row>
    <row r="192" spans="1:51" ht="15">
      <c r="A192" s="26"/>
      <c r="B192" s="29"/>
      <c r="C192" s="22"/>
      <c r="D192" s="22"/>
      <c r="E192" s="23"/>
      <c r="F192" s="23"/>
      <c r="G192" s="23"/>
      <c r="H192" s="25"/>
      <c r="I192" s="25"/>
      <c r="J192" s="25"/>
      <c r="K192" s="66"/>
      <c r="L192" s="24"/>
      <c r="M192" s="25"/>
      <c r="N192" s="25"/>
      <c r="O192" s="24"/>
      <c r="P192" s="71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4"/>
      <c r="AB192" s="25"/>
      <c r="AC192" s="25"/>
      <c r="AD192" s="24"/>
      <c r="AE192" s="25"/>
      <c r="AF192" s="25"/>
      <c r="AG192" s="25"/>
      <c r="AH192" s="25"/>
      <c r="AI192" s="25"/>
      <c r="AJ192" s="25"/>
      <c r="AK192" s="17"/>
      <c r="AL192" s="17"/>
      <c r="AM192" s="17"/>
      <c r="AN192" s="17"/>
      <c r="AO192" s="17"/>
      <c r="AP192" s="17"/>
      <c r="AQ192" s="17"/>
      <c r="AR192" s="4"/>
      <c r="AS192" s="19"/>
      <c r="AT192" s="19"/>
      <c r="AU192" s="16"/>
      <c r="AV192" s="16"/>
      <c r="AW192" s="7"/>
      <c r="AX192" s="7"/>
      <c r="AY192" s="6"/>
    </row>
    <row r="193" spans="1:51" ht="15">
      <c r="A193" s="26"/>
      <c r="B193" s="29"/>
      <c r="C193" s="29"/>
      <c r="D193" s="29"/>
      <c r="E193" s="23"/>
      <c r="F193" s="23"/>
      <c r="G193" s="23"/>
      <c r="H193" s="25"/>
      <c r="I193" s="25"/>
      <c r="J193" s="25"/>
      <c r="K193" s="66"/>
      <c r="L193" s="24"/>
      <c r="M193" s="25"/>
      <c r="N193" s="25"/>
      <c r="O193" s="24"/>
      <c r="P193" s="71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4"/>
      <c r="AB193" s="25"/>
      <c r="AC193" s="25"/>
      <c r="AD193" s="24"/>
      <c r="AE193" s="25"/>
      <c r="AF193" s="25"/>
      <c r="AG193" s="25"/>
      <c r="AH193" s="25"/>
      <c r="AI193" s="25"/>
      <c r="AJ193" s="25"/>
      <c r="AK193" s="17"/>
      <c r="AL193" s="17"/>
      <c r="AM193" s="17"/>
      <c r="AN193" s="17"/>
      <c r="AO193" s="17"/>
      <c r="AP193" s="17"/>
      <c r="AQ193" s="17"/>
      <c r="AR193" s="4"/>
      <c r="AS193" s="19"/>
      <c r="AT193" s="19"/>
      <c r="AU193" s="16"/>
      <c r="AV193" s="16"/>
      <c r="AW193" s="7"/>
      <c r="AX193" s="7"/>
      <c r="AY193" s="6"/>
    </row>
    <row r="194" spans="1:51" ht="15">
      <c r="A194" s="26"/>
      <c r="B194" s="29"/>
      <c r="C194" s="29"/>
      <c r="D194" s="29"/>
      <c r="E194" s="23"/>
      <c r="F194" s="23"/>
      <c r="G194" s="23"/>
      <c r="H194" s="25"/>
      <c r="I194" s="25"/>
      <c r="J194" s="25"/>
      <c r="K194" s="66"/>
      <c r="L194" s="24"/>
      <c r="M194" s="25"/>
      <c r="N194" s="25"/>
      <c r="O194" s="24"/>
      <c r="P194" s="71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4"/>
      <c r="AB194" s="25"/>
      <c r="AC194" s="25"/>
      <c r="AD194" s="24"/>
      <c r="AE194" s="25"/>
      <c r="AF194" s="25"/>
      <c r="AG194" s="25"/>
      <c r="AH194" s="25"/>
      <c r="AI194" s="25"/>
      <c r="AJ194" s="25"/>
      <c r="AK194" s="17"/>
      <c r="AL194" s="17"/>
      <c r="AM194" s="17"/>
      <c r="AN194" s="17"/>
      <c r="AO194" s="17"/>
      <c r="AP194" s="17"/>
      <c r="AQ194" s="17"/>
      <c r="AR194" s="4"/>
      <c r="AS194" s="19"/>
      <c r="AT194" s="19"/>
      <c r="AU194" s="16"/>
      <c r="AV194" s="16"/>
      <c r="AW194" s="7"/>
      <c r="AX194" s="7"/>
      <c r="AY194" s="6"/>
    </row>
    <row r="195" spans="1:51" ht="15">
      <c r="A195" s="26"/>
      <c r="B195" s="29"/>
      <c r="C195" s="29"/>
      <c r="D195" s="22"/>
      <c r="E195" s="23"/>
      <c r="F195" s="23"/>
      <c r="G195" s="23"/>
      <c r="H195" s="25"/>
      <c r="I195" s="25"/>
      <c r="J195" s="25"/>
      <c r="K195" s="66"/>
      <c r="L195" s="24"/>
      <c r="M195" s="25"/>
      <c r="N195" s="25"/>
      <c r="O195" s="24"/>
      <c r="P195" s="71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4"/>
      <c r="AB195" s="25"/>
      <c r="AC195" s="25"/>
      <c r="AD195" s="24"/>
      <c r="AE195" s="25"/>
      <c r="AF195" s="25"/>
      <c r="AG195" s="25"/>
      <c r="AH195" s="25"/>
      <c r="AI195" s="25"/>
      <c r="AJ195" s="25"/>
      <c r="AK195" s="17"/>
      <c r="AL195" s="17"/>
      <c r="AM195" s="17"/>
      <c r="AN195" s="17"/>
      <c r="AO195" s="17"/>
      <c r="AP195" s="17"/>
      <c r="AQ195" s="17"/>
      <c r="AR195" s="4"/>
      <c r="AS195" s="19"/>
      <c r="AT195" s="19"/>
      <c r="AU195" s="16"/>
      <c r="AV195" s="16"/>
      <c r="AW195" s="7"/>
      <c r="AX195" s="7"/>
      <c r="AY195" s="6"/>
    </row>
    <row r="196" spans="1:51" ht="15">
      <c r="A196" s="26"/>
      <c r="B196" s="29"/>
      <c r="C196" s="29"/>
      <c r="D196" s="22"/>
      <c r="E196" s="23"/>
      <c r="F196" s="23"/>
      <c r="G196" s="23"/>
      <c r="H196" s="25"/>
      <c r="I196" s="25"/>
      <c r="J196" s="25"/>
      <c r="K196" s="66"/>
      <c r="L196" s="24"/>
      <c r="M196" s="25"/>
      <c r="N196" s="25"/>
      <c r="O196" s="24"/>
      <c r="P196" s="71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4"/>
      <c r="AB196" s="25"/>
      <c r="AC196" s="25"/>
      <c r="AD196" s="24"/>
      <c r="AE196" s="25"/>
      <c r="AF196" s="25"/>
      <c r="AG196" s="25"/>
      <c r="AH196" s="25"/>
      <c r="AI196" s="25"/>
      <c r="AJ196" s="25"/>
      <c r="AK196" s="17"/>
      <c r="AL196" s="17"/>
      <c r="AM196" s="17"/>
      <c r="AN196" s="17"/>
      <c r="AO196" s="17"/>
      <c r="AP196" s="17"/>
      <c r="AQ196" s="17"/>
      <c r="AR196" s="4"/>
      <c r="AS196" s="19"/>
      <c r="AT196" s="19"/>
      <c r="AU196" s="16"/>
      <c r="AV196" s="16"/>
      <c r="AW196" s="7"/>
      <c r="AX196" s="7"/>
      <c r="AY196" s="6"/>
    </row>
    <row r="197" spans="1:51" ht="15">
      <c r="A197" s="26"/>
      <c r="B197" s="29"/>
      <c r="C197" s="29"/>
      <c r="D197" s="29"/>
      <c r="E197" s="23"/>
      <c r="F197" s="23"/>
      <c r="G197" s="23"/>
      <c r="H197" s="25"/>
      <c r="I197" s="25"/>
      <c r="J197" s="25"/>
      <c r="K197" s="66"/>
      <c r="L197" s="24"/>
      <c r="M197" s="25"/>
      <c r="N197" s="25"/>
      <c r="O197" s="24"/>
      <c r="P197" s="71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4"/>
      <c r="AB197" s="25"/>
      <c r="AC197" s="25"/>
      <c r="AD197" s="24"/>
      <c r="AE197" s="25"/>
      <c r="AF197" s="25"/>
      <c r="AG197" s="25"/>
      <c r="AH197" s="25"/>
      <c r="AI197" s="25"/>
      <c r="AJ197" s="25"/>
      <c r="AK197" s="17"/>
      <c r="AL197" s="17"/>
      <c r="AM197" s="17"/>
      <c r="AN197" s="17"/>
      <c r="AO197" s="17"/>
      <c r="AP197" s="17"/>
      <c r="AQ197" s="17"/>
      <c r="AR197" s="4"/>
      <c r="AS197" s="19"/>
      <c r="AT197" s="19"/>
      <c r="AU197" s="16"/>
      <c r="AV197" s="16"/>
      <c r="AW197" s="7"/>
      <c r="AX197" s="7"/>
      <c r="AY197" s="6"/>
    </row>
    <row r="198" spans="1:51" ht="15">
      <c r="A198" s="26"/>
      <c r="B198" s="29"/>
      <c r="C198" s="29"/>
      <c r="D198" s="22"/>
      <c r="E198" s="23"/>
      <c r="F198" s="23"/>
      <c r="G198" s="23"/>
      <c r="H198" s="25"/>
      <c r="I198" s="25"/>
      <c r="J198" s="25"/>
      <c r="K198" s="66"/>
      <c r="L198" s="24"/>
      <c r="M198" s="25"/>
      <c r="N198" s="25"/>
      <c r="O198" s="24"/>
      <c r="P198" s="71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4"/>
      <c r="AB198" s="25"/>
      <c r="AC198" s="25"/>
      <c r="AD198" s="24"/>
      <c r="AE198" s="25"/>
      <c r="AF198" s="25"/>
      <c r="AG198" s="25"/>
      <c r="AH198" s="25"/>
      <c r="AI198" s="25"/>
      <c r="AJ198" s="25"/>
      <c r="AK198" s="17"/>
      <c r="AL198" s="17"/>
      <c r="AM198" s="17"/>
      <c r="AN198" s="17"/>
      <c r="AO198" s="17"/>
      <c r="AP198" s="17"/>
      <c r="AQ198" s="17"/>
      <c r="AR198" s="4"/>
      <c r="AS198" s="19"/>
      <c r="AT198" s="19"/>
      <c r="AU198" s="16"/>
      <c r="AV198" s="16"/>
      <c r="AW198" s="7"/>
      <c r="AX198" s="7"/>
      <c r="AY198" s="6"/>
    </row>
    <row r="199" spans="1:51" ht="15">
      <c r="A199" s="26"/>
      <c r="B199" s="29"/>
      <c r="C199" s="22"/>
      <c r="D199" s="22"/>
      <c r="E199" s="23"/>
      <c r="F199" s="23"/>
      <c r="G199" s="23"/>
      <c r="H199" s="25"/>
      <c r="I199" s="25"/>
      <c r="J199" s="25"/>
      <c r="K199" s="66"/>
      <c r="L199" s="24"/>
      <c r="M199" s="25"/>
      <c r="N199" s="25"/>
      <c r="O199" s="24"/>
      <c r="P199" s="71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4"/>
      <c r="AB199" s="25"/>
      <c r="AC199" s="25"/>
      <c r="AD199" s="24"/>
      <c r="AE199" s="25"/>
      <c r="AF199" s="25"/>
      <c r="AG199" s="25"/>
      <c r="AH199" s="25"/>
      <c r="AI199" s="25"/>
      <c r="AJ199" s="25"/>
      <c r="AK199" s="17"/>
      <c r="AL199" s="17"/>
      <c r="AM199" s="17"/>
      <c r="AN199" s="17"/>
      <c r="AO199" s="17"/>
      <c r="AP199" s="17"/>
      <c r="AQ199" s="17"/>
      <c r="AR199" s="4"/>
      <c r="AS199" s="19"/>
      <c r="AT199" s="19"/>
      <c r="AU199" s="16"/>
      <c r="AV199" s="16"/>
      <c r="AW199" s="7"/>
      <c r="AX199" s="7"/>
      <c r="AY199" s="6"/>
    </row>
    <row r="200" spans="1:51" ht="15">
      <c r="A200" s="26"/>
      <c r="B200" s="29"/>
      <c r="C200" s="29"/>
      <c r="D200" s="29"/>
      <c r="E200" s="23"/>
      <c r="F200" s="23"/>
      <c r="G200" s="23"/>
      <c r="H200" s="25"/>
      <c r="I200" s="25"/>
      <c r="J200" s="25"/>
      <c r="K200" s="66"/>
      <c r="L200" s="24"/>
      <c r="M200" s="25"/>
      <c r="N200" s="25"/>
      <c r="O200" s="24"/>
      <c r="P200" s="71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4"/>
      <c r="AB200" s="25"/>
      <c r="AC200" s="25"/>
      <c r="AD200" s="24"/>
      <c r="AE200" s="25"/>
      <c r="AF200" s="25"/>
      <c r="AG200" s="25"/>
      <c r="AH200" s="25"/>
      <c r="AI200" s="25"/>
      <c r="AJ200" s="25"/>
      <c r="AK200" s="17"/>
      <c r="AL200" s="17"/>
      <c r="AM200" s="17"/>
      <c r="AN200" s="17"/>
      <c r="AO200" s="17"/>
      <c r="AP200" s="17"/>
      <c r="AQ200" s="17"/>
      <c r="AR200" s="4"/>
      <c r="AS200" s="19"/>
      <c r="AT200" s="19"/>
      <c r="AU200" s="16"/>
      <c r="AV200" s="16"/>
      <c r="AW200" s="7"/>
      <c r="AX200" s="7"/>
      <c r="AY200" s="6"/>
    </row>
    <row r="201" spans="1:51" ht="15">
      <c r="A201" s="26"/>
      <c r="B201" s="29"/>
      <c r="C201" s="29"/>
      <c r="D201" s="29"/>
      <c r="E201" s="23"/>
      <c r="F201" s="23"/>
      <c r="G201" s="23"/>
      <c r="H201" s="25"/>
      <c r="I201" s="25"/>
      <c r="J201" s="25"/>
      <c r="K201" s="66"/>
      <c r="L201" s="24"/>
      <c r="M201" s="25"/>
      <c r="N201" s="25"/>
      <c r="O201" s="24"/>
      <c r="P201" s="71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4"/>
      <c r="AB201" s="25"/>
      <c r="AC201" s="25"/>
      <c r="AD201" s="24"/>
      <c r="AE201" s="25"/>
      <c r="AF201" s="25"/>
      <c r="AG201" s="25"/>
      <c r="AH201" s="25"/>
      <c r="AI201" s="25"/>
      <c r="AJ201" s="25"/>
      <c r="AK201" s="17"/>
      <c r="AL201" s="17"/>
      <c r="AM201" s="17"/>
      <c r="AN201" s="17"/>
      <c r="AO201" s="17"/>
      <c r="AP201" s="17"/>
      <c r="AQ201" s="17"/>
      <c r="AR201" s="4"/>
      <c r="AS201" s="19"/>
      <c r="AT201" s="19"/>
      <c r="AU201" s="16"/>
      <c r="AV201" s="16"/>
      <c r="AW201" s="7"/>
      <c r="AX201" s="7"/>
      <c r="AY201" s="6"/>
    </row>
    <row r="202" spans="1:51" ht="15">
      <c r="A202" s="26"/>
      <c r="B202" s="29"/>
      <c r="C202" s="29"/>
      <c r="D202" s="29"/>
      <c r="E202" s="23"/>
      <c r="F202" s="23"/>
      <c r="G202" s="23"/>
      <c r="H202" s="25"/>
      <c r="I202" s="25"/>
      <c r="J202" s="25"/>
      <c r="K202" s="66"/>
      <c r="L202" s="24"/>
      <c r="M202" s="25"/>
      <c r="N202" s="25"/>
      <c r="O202" s="24"/>
      <c r="P202" s="71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4"/>
      <c r="AB202" s="25"/>
      <c r="AC202" s="25"/>
      <c r="AD202" s="24"/>
      <c r="AE202" s="25"/>
      <c r="AF202" s="25"/>
      <c r="AG202" s="25"/>
      <c r="AH202" s="25"/>
      <c r="AI202" s="25"/>
      <c r="AJ202" s="25"/>
      <c r="AK202" s="17"/>
      <c r="AL202" s="17"/>
      <c r="AM202" s="17"/>
      <c r="AN202" s="17"/>
      <c r="AO202" s="17"/>
      <c r="AP202" s="17"/>
      <c r="AQ202" s="17"/>
      <c r="AR202" s="4"/>
      <c r="AS202" s="19"/>
      <c r="AT202" s="19"/>
      <c r="AU202" s="16"/>
      <c r="AV202" s="16"/>
      <c r="AW202" s="7"/>
      <c r="AX202" s="7"/>
      <c r="AY202" s="6"/>
    </row>
    <row r="203" spans="1:51" ht="15">
      <c r="A203" s="26"/>
      <c r="B203" s="29"/>
      <c r="C203" s="22"/>
      <c r="D203" s="22"/>
      <c r="E203" s="23"/>
      <c r="F203" s="23"/>
      <c r="G203" s="23"/>
      <c r="H203" s="25"/>
      <c r="I203" s="25"/>
      <c r="J203" s="25"/>
      <c r="K203" s="66"/>
      <c r="L203" s="24"/>
      <c r="M203" s="25"/>
      <c r="N203" s="25"/>
      <c r="O203" s="24"/>
      <c r="P203" s="71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4"/>
      <c r="AB203" s="25"/>
      <c r="AC203" s="25"/>
      <c r="AD203" s="24"/>
      <c r="AE203" s="25"/>
      <c r="AF203" s="25"/>
      <c r="AG203" s="25"/>
      <c r="AH203" s="25"/>
      <c r="AI203" s="25"/>
      <c r="AJ203" s="25"/>
      <c r="AK203" s="17"/>
      <c r="AL203" s="17"/>
      <c r="AM203" s="17"/>
      <c r="AN203" s="17"/>
      <c r="AO203" s="17"/>
      <c r="AP203" s="17"/>
      <c r="AQ203" s="17"/>
      <c r="AR203" s="4"/>
      <c r="AS203" s="19"/>
      <c r="AT203" s="19"/>
      <c r="AU203" s="16"/>
      <c r="AV203" s="16"/>
      <c r="AW203" s="7"/>
      <c r="AX203" s="7"/>
      <c r="AY203" s="6"/>
    </row>
    <row r="204" spans="1:51" ht="15">
      <c r="A204" s="26"/>
      <c r="B204" s="29"/>
      <c r="C204" s="29"/>
      <c r="D204" s="29"/>
      <c r="E204" s="23"/>
      <c r="F204" s="23"/>
      <c r="G204" s="23"/>
      <c r="H204" s="25"/>
      <c r="I204" s="25"/>
      <c r="J204" s="25"/>
      <c r="K204" s="66"/>
      <c r="L204" s="24"/>
      <c r="M204" s="25"/>
      <c r="N204" s="25"/>
      <c r="O204" s="24"/>
      <c r="P204" s="71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4"/>
      <c r="AB204" s="25"/>
      <c r="AC204" s="25"/>
      <c r="AD204" s="24"/>
      <c r="AE204" s="25"/>
      <c r="AF204" s="25"/>
      <c r="AG204" s="25"/>
      <c r="AH204" s="25"/>
      <c r="AI204" s="25"/>
      <c r="AJ204" s="25"/>
      <c r="AK204" s="17"/>
      <c r="AL204" s="17"/>
      <c r="AM204" s="17"/>
      <c r="AN204" s="17"/>
      <c r="AO204" s="17"/>
      <c r="AP204" s="17"/>
      <c r="AQ204" s="17"/>
      <c r="AR204" s="4"/>
      <c r="AS204" s="19"/>
      <c r="AT204" s="19"/>
      <c r="AU204" s="16"/>
      <c r="AV204" s="16"/>
      <c r="AW204" s="7"/>
      <c r="AX204" s="7"/>
      <c r="AY204" s="6"/>
    </row>
    <row r="205" spans="1:51" ht="15">
      <c r="A205" s="26"/>
      <c r="B205" s="29"/>
      <c r="C205" s="29"/>
      <c r="D205" s="29"/>
      <c r="E205" s="23"/>
      <c r="F205" s="23"/>
      <c r="G205" s="23"/>
      <c r="H205" s="25"/>
      <c r="I205" s="25"/>
      <c r="J205" s="25"/>
      <c r="K205" s="66"/>
      <c r="L205" s="24"/>
      <c r="M205" s="25"/>
      <c r="N205" s="25"/>
      <c r="O205" s="24"/>
      <c r="P205" s="71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4"/>
      <c r="AB205" s="25"/>
      <c r="AC205" s="25"/>
      <c r="AD205" s="24"/>
      <c r="AE205" s="25"/>
      <c r="AF205" s="25"/>
      <c r="AG205" s="25"/>
      <c r="AH205" s="25"/>
      <c r="AI205" s="25"/>
      <c r="AJ205" s="25"/>
      <c r="AK205" s="17"/>
      <c r="AL205" s="17"/>
      <c r="AM205" s="17"/>
      <c r="AN205" s="17"/>
      <c r="AO205" s="17"/>
      <c r="AP205" s="17"/>
      <c r="AQ205" s="17"/>
      <c r="AR205" s="4"/>
      <c r="AS205" s="19"/>
      <c r="AT205" s="19"/>
      <c r="AU205" s="16"/>
      <c r="AV205" s="16"/>
      <c r="AW205" s="7"/>
      <c r="AX205" s="7"/>
      <c r="AY205" s="6"/>
    </row>
    <row r="206" spans="1:51" ht="15">
      <c r="A206" s="26"/>
      <c r="B206" s="29"/>
      <c r="C206" s="29"/>
      <c r="D206" s="29"/>
      <c r="E206" s="23"/>
      <c r="F206" s="23"/>
      <c r="G206" s="23"/>
      <c r="H206" s="25"/>
      <c r="I206" s="25"/>
      <c r="J206" s="25"/>
      <c r="K206" s="66"/>
      <c r="L206" s="24"/>
      <c r="M206" s="25"/>
      <c r="N206" s="25"/>
      <c r="O206" s="24"/>
      <c r="P206" s="71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4"/>
      <c r="AB206" s="25"/>
      <c r="AC206" s="25"/>
      <c r="AD206" s="24"/>
      <c r="AE206" s="25"/>
      <c r="AF206" s="25"/>
      <c r="AG206" s="25"/>
      <c r="AH206" s="25"/>
      <c r="AI206" s="25"/>
      <c r="AJ206" s="25"/>
      <c r="AK206" s="17"/>
      <c r="AL206" s="17"/>
      <c r="AM206" s="17"/>
      <c r="AN206" s="17"/>
      <c r="AO206" s="17"/>
      <c r="AP206" s="17"/>
      <c r="AQ206" s="17"/>
      <c r="AR206" s="4"/>
      <c r="AS206" s="19"/>
      <c r="AT206" s="19"/>
      <c r="AU206" s="16"/>
      <c r="AV206" s="16"/>
      <c r="AW206" s="7"/>
      <c r="AX206" s="7"/>
      <c r="AY206" s="6"/>
    </row>
    <row r="207" spans="1:51" ht="15">
      <c r="A207" s="26"/>
      <c r="B207" s="29"/>
      <c r="C207" s="29"/>
      <c r="D207" s="29"/>
      <c r="E207" s="23"/>
      <c r="F207" s="23"/>
      <c r="G207" s="23"/>
      <c r="H207" s="25"/>
      <c r="I207" s="25"/>
      <c r="J207" s="25"/>
      <c r="K207" s="66"/>
      <c r="L207" s="24"/>
      <c r="M207" s="25"/>
      <c r="N207" s="25"/>
      <c r="O207" s="24"/>
      <c r="P207" s="71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4"/>
      <c r="AB207" s="25"/>
      <c r="AC207" s="25"/>
      <c r="AD207" s="24"/>
      <c r="AE207" s="25"/>
      <c r="AF207" s="25"/>
      <c r="AG207" s="25"/>
      <c r="AH207" s="25"/>
      <c r="AI207" s="25"/>
      <c r="AJ207" s="25"/>
      <c r="AK207" s="17"/>
      <c r="AL207" s="17"/>
      <c r="AM207" s="17"/>
      <c r="AN207" s="17"/>
      <c r="AO207" s="17"/>
      <c r="AP207" s="17"/>
      <c r="AQ207" s="17"/>
      <c r="AR207" s="4"/>
      <c r="AS207" s="19"/>
      <c r="AT207" s="19"/>
      <c r="AU207" s="16"/>
      <c r="AV207" s="16"/>
      <c r="AW207" s="7"/>
      <c r="AX207" s="7"/>
      <c r="AY207" s="6"/>
    </row>
    <row r="208" spans="1:51" ht="15">
      <c r="A208" s="26"/>
      <c r="B208" s="29"/>
      <c r="C208" s="29"/>
      <c r="D208" s="29"/>
      <c r="E208" s="23"/>
      <c r="F208" s="23"/>
      <c r="G208" s="23"/>
      <c r="H208" s="25"/>
      <c r="I208" s="25"/>
      <c r="J208" s="25"/>
      <c r="K208" s="66"/>
      <c r="L208" s="24"/>
      <c r="M208" s="25"/>
      <c r="N208" s="25"/>
      <c r="O208" s="24"/>
      <c r="P208" s="71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4"/>
      <c r="AB208" s="25"/>
      <c r="AC208" s="25"/>
      <c r="AD208" s="24"/>
      <c r="AE208" s="25"/>
      <c r="AF208" s="25"/>
      <c r="AG208" s="25"/>
      <c r="AH208" s="25"/>
      <c r="AI208" s="25"/>
      <c r="AJ208" s="25"/>
      <c r="AK208" s="17"/>
      <c r="AL208" s="17"/>
      <c r="AM208" s="17"/>
      <c r="AN208" s="17"/>
      <c r="AO208" s="17"/>
      <c r="AP208" s="17"/>
      <c r="AQ208" s="17"/>
      <c r="AR208" s="4"/>
      <c r="AS208" s="19"/>
      <c r="AT208" s="19"/>
      <c r="AU208" s="16"/>
      <c r="AV208" s="16"/>
      <c r="AW208" s="7"/>
      <c r="AX208" s="7"/>
      <c r="AY208" s="6"/>
    </row>
    <row r="209" spans="1:51" ht="15">
      <c r="A209" s="26"/>
      <c r="B209" s="29"/>
      <c r="C209" s="29"/>
      <c r="D209" s="29"/>
      <c r="E209" s="23"/>
      <c r="F209" s="23"/>
      <c r="G209" s="23"/>
      <c r="H209" s="25"/>
      <c r="I209" s="25"/>
      <c r="J209" s="25"/>
      <c r="K209" s="66"/>
      <c r="L209" s="24"/>
      <c r="M209" s="25"/>
      <c r="N209" s="25"/>
      <c r="O209" s="24"/>
      <c r="P209" s="71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4"/>
      <c r="AB209" s="25"/>
      <c r="AC209" s="25"/>
      <c r="AD209" s="24"/>
      <c r="AE209" s="25"/>
      <c r="AF209" s="25"/>
      <c r="AG209" s="25"/>
      <c r="AH209" s="25"/>
      <c r="AI209" s="25"/>
      <c r="AJ209" s="25"/>
      <c r="AK209" s="17"/>
      <c r="AL209" s="17"/>
      <c r="AM209" s="17"/>
      <c r="AN209" s="17"/>
      <c r="AO209" s="17"/>
      <c r="AP209" s="17"/>
      <c r="AQ209" s="17"/>
      <c r="AR209" s="4"/>
      <c r="AS209" s="19"/>
      <c r="AT209" s="19"/>
      <c r="AU209" s="16"/>
      <c r="AV209" s="16"/>
      <c r="AW209" s="7"/>
      <c r="AX209" s="7"/>
      <c r="AY209" s="6"/>
    </row>
    <row r="210" spans="1:51" ht="15">
      <c r="A210" s="26"/>
      <c r="B210" s="29"/>
      <c r="C210" s="29"/>
      <c r="D210" s="29"/>
      <c r="E210" s="23"/>
      <c r="F210" s="23"/>
      <c r="G210" s="23"/>
      <c r="H210" s="24"/>
      <c r="I210" s="24"/>
      <c r="J210" s="24"/>
      <c r="K210" s="66"/>
      <c r="L210" s="68"/>
      <c r="M210" s="24"/>
      <c r="N210" s="24"/>
      <c r="O210" s="24"/>
      <c r="P210" s="70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17"/>
      <c r="AL210" s="17"/>
      <c r="AM210" s="17"/>
      <c r="AN210" s="17"/>
      <c r="AO210" s="17"/>
      <c r="AP210" s="17"/>
      <c r="AQ210" s="17"/>
      <c r="AR210" s="4"/>
      <c r="AS210" s="19"/>
      <c r="AT210" s="19"/>
      <c r="AU210" s="16"/>
      <c r="AV210" s="16"/>
      <c r="AW210" s="7"/>
      <c r="AX210" s="7"/>
      <c r="AY210" s="6"/>
    </row>
    <row r="211" spans="1:51" ht="15">
      <c r="A211" s="26"/>
      <c r="B211" s="29"/>
      <c r="C211" s="29"/>
      <c r="D211" s="29"/>
      <c r="E211" s="23"/>
      <c r="F211" s="23"/>
      <c r="G211" s="23"/>
      <c r="H211" s="24"/>
      <c r="I211" s="24"/>
      <c r="J211" s="24"/>
      <c r="K211" s="66"/>
      <c r="L211" s="68"/>
      <c r="M211" s="24"/>
      <c r="N211" s="24"/>
      <c r="O211" s="24"/>
      <c r="P211" s="70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17"/>
      <c r="AL211" s="17"/>
      <c r="AM211" s="17"/>
      <c r="AN211" s="17"/>
      <c r="AO211" s="17"/>
      <c r="AP211" s="17"/>
      <c r="AQ211" s="17"/>
      <c r="AR211" s="4"/>
      <c r="AS211" s="19"/>
      <c r="AT211" s="19"/>
      <c r="AU211" s="16"/>
      <c r="AV211" s="16"/>
      <c r="AW211" s="7"/>
      <c r="AX211" s="7"/>
      <c r="AY211" s="6"/>
    </row>
    <row r="212" spans="1:51" ht="15">
      <c r="A212" s="26"/>
      <c r="B212" s="29"/>
      <c r="C212" s="29"/>
      <c r="D212" s="29"/>
      <c r="E212" s="23"/>
      <c r="F212" s="23"/>
      <c r="G212" s="23"/>
      <c r="H212" s="24"/>
      <c r="I212" s="24"/>
      <c r="J212" s="24"/>
      <c r="K212" s="66"/>
      <c r="L212" s="68"/>
      <c r="M212" s="24"/>
      <c r="N212" s="24"/>
      <c r="O212" s="24"/>
      <c r="P212" s="70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17"/>
      <c r="AL212" s="17"/>
      <c r="AM212" s="17"/>
      <c r="AN212" s="17"/>
      <c r="AO212" s="17"/>
      <c r="AP212" s="17"/>
      <c r="AQ212" s="17"/>
      <c r="AR212" s="4"/>
      <c r="AS212" s="19"/>
      <c r="AT212" s="19"/>
      <c r="AU212" s="16"/>
      <c r="AV212" s="16"/>
      <c r="AW212" s="7"/>
      <c r="AX212" s="7"/>
      <c r="AY212" s="6"/>
    </row>
    <row r="213" spans="1:51" ht="15">
      <c r="A213" s="26"/>
      <c r="B213" s="29"/>
      <c r="C213" s="29"/>
      <c r="D213" s="29"/>
      <c r="E213" s="23"/>
      <c r="F213" s="23"/>
      <c r="G213" s="23"/>
      <c r="H213" s="24"/>
      <c r="I213" s="24"/>
      <c r="J213" s="24"/>
      <c r="K213" s="66"/>
      <c r="L213" s="24"/>
      <c r="M213" s="24"/>
      <c r="N213" s="24"/>
      <c r="O213" s="24"/>
      <c r="P213" s="70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17"/>
      <c r="AL213" s="17"/>
      <c r="AM213" s="17"/>
      <c r="AN213" s="17"/>
      <c r="AO213" s="17"/>
      <c r="AP213" s="17"/>
      <c r="AQ213" s="17"/>
      <c r="AR213" s="4"/>
      <c r="AS213" s="19"/>
      <c r="AT213" s="19"/>
      <c r="AU213" s="16"/>
      <c r="AV213" s="16"/>
      <c r="AW213" s="7"/>
      <c r="AX213" s="7"/>
      <c r="AY213" s="6"/>
    </row>
    <row r="214" spans="1:51" ht="15">
      <c r="A214" s="26"/>
      <c r="B214" s="29"/>
      <c r="C214" s="29"/>
      <c r="D214" s="29"/>
      <c r="E214" s="23"/>
      <c r="F214" s="23"/>
      <c r="G214" s="23"/>
      <c r="H214" s="24"/>
      <c r="I214" s="24"/>
      <c r="J214" s="24"/>
      <c r="K214" s="66"/>
      <c r="L214" s="24"/>
      <c r="M214" s="24"/>
      <c r="N214" s="24"/>
      <c r="O214" s="24"/>
      <c r="P214" s="70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17"/>
      <c r="AL214" s="17"/>
      <c r="AM214" s="17"/>
      <c r="AN214" s="17"/>
      <c r="AO214" s="17"/>
      <c r="AP214" s="17"/>
      <c r="AQ214" s="17"/>
      <c r="AR214" s="4"/>
      <c r="AS214" s="19"/>
      <c r="AT214" s="19"/>
      <c r="AU214" s="16"/>
      <c r="AV214" s="16"/>
      <c r="AW214" s="7"/>
      <c r="AX214" s="7"/>
      <c r="AY214" s="6"/>
    </row>
    <row r="215" spans="1:51" ht="15">
      <c r="A215" s="26"/>
      <c r="B215" s="29"/>
      <c r="C215" s="29"/>
      <c r="D215" s="29"/>
      <c r="E215" s="23"/>
      <c r="F215" s="23"/>
      <c r="G215" s="23"/>
      <c r="H215" s="24"/>
      <c r="I215" s="24"/>
      <c r="J215" s="24"/>
      <c r="K215" s="66"/>
      <c r="L215" s="24"/>
      <c r="M215" s="24"/>
      <c r="N215" s="24"/>
      <c r="O215" s="24"/>
      <c r="P215" s="70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17"/>
      <c r="AL215" s="17"/>
      <c r="AM215" s="17"/>
      <c r="AN215" s="17"/>
      <c r="AO215" s="17"/>
      <c r="AP215" s="17"/>
      <c r="AQ215" s="17"/>
      <c r="AR215" s="4"/>
      <c r="AS215" s="19"/>
      <c r="AT215" s="19"/>
      <c r="AU215" s="16"/>
      <c r="AV215" s="16"/>
      <c r="AW215" s="7"/>
      <c r="AX215" s="7"/>
      <c r="AY215" s="6"/>
    </row>
    <row r="216" spans="1:51" ht="15">
      <c r="A216" s="26"/>
      <c r="B216" s="29"/>
      <c r="C216" s="29"/>
      <c r="D216" s="29"/>
      <c r="E216" s="23"/>
      <c r="F216" s="23"/>
      <c r="G216" s="23"/>
      <c r="H216" s="24"/>
      <c r="I216" s="24"/>
      <c r="J216" s="24"/>
      <c r="K216" s="66"/>
      <c r="L216" s="24"/>
      <c r="M216" s="24"/>
      <c r="N216" s="24"/>
      <c r="O216" s="24"/>
      <c r="P216" s="70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17"/>
      <c r="AL216" s="17"/>
      <c r="AM216" s="17"/>
      <c r="AN216" s="17"/>
      <c r="AO216" s="17"/>
      <c r="AP216" s="17"/>
      <c r="AQ216" s="17"/>
      <c r="AR216" s="4"/>
      <c r="AS216" s="19"/>
      <c r="AT216" s="19"/>
      <c r="AU216" s="16"/>
      <c r="AV216" s="16"/>
      <c r="AW216" s="7"/>
      <c r="AX216" s="7"/>
      <c r="AY216" s="6"/>
    </row>
    <row r="217" spans="1:51" ht="15">
      <c r="A217" s="26"/>
      <c r="B217" s="29"/>
      <c r="C217" s="29"/>
      <c r="D217" s="29"/>
      <c r="E217" s="23"/>
      <c r="F217" s="23"/>
      <c r="G217" s="23"/>
      <c r="H217" s="24"/>
      <c r="I217" s="24"/>
      <c r="J217" s="24"/>
      <c r="K217" s="66"/>
      <c r="L217" s="24"/>
      <c r="M217" s="24"/>
      <c r="N217" s="24"/>
      <c r="O217" s="24"/>
      <c r="P217" s="70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17"/>
      <c r="AL217" s="17"/>
      <c r="AM217" s="17"/>
      <c r="AN217" s="17"/>
      <c r="AO217" s="17"/>
      <c r="AP217" s="17"/>
      <c r="AQ217" s="17"/>
      <c r="AR217" s="4"/>
      <c r="AS217" s="19"/>
      <c r="AT217" s="19"/>
      <c r="AU217" s="16"/>
      <c r="AV217" s="16"/>
      <c r="AW217" s="7"/>
      <c r="AX217" s="7"/>
      <c r="AY217" s="6"/>
    </row>
    <row r="218" spans="1:51" ht="15">
      <c r="A218" s="26"/>
      <c r="B218" s="29"/>
      <c r="C218" s="29"/>
      <c r="D218" s="29"/>
      <c r="E218" s="23"/>
      <c r="F218" s="23"/>
      <c r="G218" s="23"/>
      <c r="H218" s="24"/>
      <c r="I218" s="24"/>
      <c r="J218" s="24"/>
      <c r="K218" s="66"/>
      <c r="L218" s="24"/>
      <c r="M218" s="24"/>
      <c r="N218" s="24"/>
      <c r="O218" s="24"/>
      <c r="P218" s="70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17"/>
      <c r="AL218" s="17"/>
      <c r="AM218" s="17"/>
      <c r="AN218" s="17"/>
      <c r="AO218" s="17"/>
      <c r="AP218" s="17"/>
      <c r="AQ218" s="17"/>
      <c r="AR218" s="4"/>
      <c r="AS218" s="19"/>
      <c r="AT218" s="19"/>
      <c r="AU218" s="16"/>
      <c r="AV218" s="16"/>
      <c r="AW218" s="7"/>
      <c r="AX218" s="7"/>
      <c r="AY218" s="6"/>
    </row>
    <row r="219" spans="1:51" ht="15">
      <c r="A219" s="26"/>
      <c r="B219" s="29"/>
      <c r="C219" s="29"/>
      <c r="D219" s="29"/>
      <c r="E219" s="23"/>
      <c r="F219" s="23"/>
      <c r="G219" s="23"/>
      <c r="H219" s="24"/>
      <c r="I219" s="24"/>
      <c r="J219" s="24"/>
      <c r="K219" s="66"/>
      <c r="L219" s="24"/>
      <c r="M219" s="24"/>
      <c r="N219" s="24"/>
      <c r="O219" s="24"/>
      <c r="P219" s="70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17"/>
      <c r="AL219" s="17"/>
      <c r="AM219" s="17"/>
      <c r="AN219" s="17"/>
      <c r="AO219" s="17"/>
      <c r="AP219" s="17"/>
      <c r="AQ219" s="17"/>
      <c r="AR219" s="4"/>
      <c r="AS219" s="19"/>
      <c r="AT219" s="19"/>
      <c r="AU219" s="16"/>
      <c r="AV219" s="16"/>
      <c r="AW219" s="7"/>
      <c r="AX219" s="7"/>
      <c r="AY219" s="6"/>
    </row>
    <row r="220" spans="1:51" ht="15">
      <c r="A220" s="26"/>
      <c r="B220" s="29"/>
      <c r="C220" s="29"/>
      <c r="D220" s="29"/>
      <c r="E220" s="23"/>
      <c r="F220" s="23"/>
      <c r="G220" s="23"/>
      <c r="H220" s="24"/>
      <c r="I220" s="24"/>
      <c r="J220" s="24"/>
      <c r="K220" s="66"/>
      <c r="L220" s="24"/>
      <c r="M220" s="24"/>
      <c r="N220" s="24"/>
      <c r="O220" s="24"/>
      <c r="P220" s="70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17"/>
      <c r="AL220" s="17"/>
      <c r="AM220" s="17"/>
      <c r="AN220" s="17"/>
      <c r="AO220" s="17"/>
      <c r="AP220" s="17"/>
      <c r="AQ220" s="17"/>
      <c r="AR220" s="4"/>
      <c r="AS220" s="19"/>
      <c r="AT220" s="19"/>
      <c r="AU220" s="16"/>
      <c r="AV220" s="16"/>
      <c r="AW220" s="7"/>
      <c r="AX220" s="7"/>
      <c r="AY220" s="6"/>
    </row>
    <row r="221" spans="1:51" ht="15">
      <c r="A221" s="26"/>
      <c r="B221" s="29"/>
      <c r="C221" s="29"/>
      <c r="D221" s="29"/>
      <c r="E221" s="23"/>
      <c r="F221" s="23"/>
      <c r="G221" s="23"/>
      <c r="H221" s="24"/>
      <c r="I221" s="24"/>
      <c r="J221" s="24"/>
      <c r="K221" s="66"/>
      <c r="L221" s="24"/>
      <c r="M221" s="24"/>
      <c r="N221" s="24"/>
      <c r="O221" s="24"/>
      <c r="P221" s="70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17"/>
      <c r="AL221" s="17"/>
      <c r="AM221" s="17"/>
      <c r="AN221" s="17"/>
      <c r="AO221" s="17"/>
      <c r="AP221" s="17"/>
      <c r="AQ221" s="17"/>
      <c r="AR221" s="4"/>
      <c r="AS221" s="19"/>
      <c r="AT221" s="19"/>
      <c r="AU221" s="16"/>
      <c r="AV221" s="16"/>
      <c r="AW221" s="7"/>
      <c r="AX221" s="7"/>
      <c r="AY221" s="6"/>
    </row>
    <row r="222" spans="1:51" ht="15">
      <c r="A222" s="26"/>
      <c r="B222" s="29"/>
      <c r="C222" s="29"/>
      <c r="D222" s="29"/>
      <c r="E222" s="23"/>
      <c r="F222" s="23"/>
      <c r="G222" s="23"/>
      <c r="H222" s="24"/>
      <c r="I222" s="24"/>
      <c r="J222" s="24"/>
      <c r="K222" s="66"/>
      <c r="L222" s="24"/>
      <c r="M222" s="24"/>
      <c r="N222" s="24"/>
      <c r="O222" s="24"/>
      <c r="P222" s="70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17"/>
      <c r="AL222" s="17"/>
      <c r="AM222" s="17"/>
      <c r="AN222" s="17"/>
      <c r="AO222" s="17"/>
      <c r="AP222" s="17"/>
      <c r="AQ222" s="17"/>
      <c r="AR222" s="4"/>
      <c r="AS222" s="19"/>
      <c r="AT222" s="19"/>
      <c r="AU222" s="16"/>
      <c r="AV222" s="16"/>
      <c r="AW222" s="7"/>
      <c r="AX222" s="7"/>
      <c r="AY222" s="6"/>
    </row>
    <row r="223" spans="1:51" ht="15">
      <c r="A223" s="26"/>
      <c r="B223" s="29"/>
      <c r="C223" s="29"/>
      <c r="D223" s="29"/>
      <c r="E223" s="23"/>
      <c r="F223" s="23"/>
      <c r="G223" s="23"/>
      <c r="H223" s="24"/>
      <c r="I223" s="24"/>
      <c r="J223" s="24"/>
      <c r="K223" s="66"/>
      <c r="L223" s="24"/>
      <c r="M223" s="24"/>
      <c r="N223" s="24"/>
      <c r="O223" s="24"/>
      <c r="P223" s="70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17"/>
      <c r="AL223" s="17"/>
      <c r="AM223" s="17"/>
      <c r="AN223" s="17"/>
      <c r="AO223" s="17"/>
      <c r="AP223" s="17"/>
      <c r="AQ223" s="17"/>
      <c r="AR223" s="4"/>
      <c r="AS223" s="19"/>
      <c r="AT223" s="19"/>
      <c r="AU223" s="16"/>
      <c r="AV223" s="16"/>
      <c r="AW223" s="7"/>
      <c r="AX223" s="7"/>
      <c r="AY223" s="6"/>
    </row>
    <row r="224" spans="1:51" ht="15">
      <c r="A224" s="26"/>
      <c r="B224" s="29"/>
      <c r="C224" s="29"/>
      <c r="D224" s="29"/>
      <c r="E224" s="23"/>
      <c r="F224" s="23"/>
      <c r="G224" s="23"/>
      <c r="H224" s="24"/>
      <c r="I224" s="24"/>
      <c r="J224" s="24"/>
      <c r="K224" s="66"/>
      <c r="L224" s="24"/>
      <c r="M224" s="24"/>
      <c r="N224" s="24"/>
      <c r="O224" s="24"/>
      <c r="P224" s="70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17"/>
      <c r="AL224" s="17"/>
      <c r="AM224" s="17"/>
      <c r="AN224" s="17"/>
      <c r="AO224" s="17"/>
      <c r="AP224" s="17"/>
      <c r="AQ224" s="17"/>
      <c r="AR224" s="4"/>
      <c r="AS224" s="19"/>
      <c r="AT224" s="19"/>
      <c r="AU224" s="16"/>
      <c r="AV224" s="16"/>
      <c r="AW224" s="7"/>
      <c r="AX224" s="7"/>
      <c r="AY224" s="6"/>
    </row>
    <row r="225" spans="1:51" ht="15">
      <c r="A225" s="26"/>
      <c r="B225" s="29"/>
      <c r="C225" s="29"/>
      <c r="D225" s="29"/>
      <c r="E225" s="23"/>
      <c r="F225" s="23"/>
      <c r="G225" s="23"/>
      <c r="H225" s="24"/>
      <c r="I225" s="24"/>
      <c r="J225" s="24"/>
      <c r="K225" s="66"/>
      <c r="L225" s="24"/>
      <c r="M225" s="24"/>
      <c r="N225" s="24"/>
      <c r="O225" s="24"/>
      <c r="P225" s="70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17"/>
      <c r="AL225" s="17"/>
      <c r="AM225" s="17"/>
      <c r="AN225" s="17"/>
      <c r="AO225" s="17"/>
      <c r="AP225" s="17"/>
      <c r="AQ225" s="17"/>
      <c r="AR225" s="4"/>
      <c r="AS225" s="19"/>
      <c r="AT225" s="19"/>
      <c r="AU225" s="16"/>
      <c r="AV225" s="16"/>
      <c r="AW225" s="7"/>
      <c r="AX225" s="7"/>
      <c r="AY225" s="6"/>
    </row>
    <row r="226" spans="1:51" ht="15">
      <c r="A226" s="26"/>
      <c r="B226" s="29"/>
      <c r="C226" s="29"/>
      <c r="D226" s="29"/>
      <c r="E226" s="23"/>
      <c r="F226" s="23"/>
      <c r="G226" s="23"/>
      <c r="H226" s="24"/>
      <c r="I226" s="24"/>
      <c r="J226" s="24"/>
      <c r="K226" s="66"/>
      <c r="L226" s="24"/>
      <c r="M226" s="24"/>
      <c r="N226" s="24"/>
      <c r="O226" s="24"/>
      <c r="P226" s="70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17"/>
      <c r="AL226" s="17"/>
      <c r="AM226" s="17"/>
      <c r="AN226" s="17"/>
      <c r="AO226" s="17"/>
      <c r="AP226" s="17"/>
      <c r="AQ226" s="17"/>
      <c r="AR226" s="4"/>
      <c r="AS226" s="19"/>
      <c r="AT226" s="19"/>
      <c r="AU226" s="16"/>
      <c r="AV226" s="16"/>
      <c r="AW226" s="7"/>
      <c r="AX226" s="7"/>
      <c r="AY226" s="6"/>
    </row>
    <row r="227" spans="1:51" ht="15">
      <c r="A227" s="26"/>
      <c r="B227" s="29"/>
      <c r="C227" s="29"/>
      <c r="D227" s="29"/>
      <c r="E227" s="23"/>
      <c r="F227" s="23"/>
      <c r="G227" s="23"/>
      <c r="H227" s="24"/>
      <c r="I227" s="24"/>
      <c r="J227" s="24"/>
      <c r="K227" s="66"/>
      <c r="L227" s="24"/>
      <c r="M227" s="24"/>
      <c r="N227" s="24"/>
      <c r="O227" s="24"/>
      <c r="P227" s="70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17"/>
      <c r="AL227" s="17"/>
      <c r="AM227" s="17"/>
      <c r="AN227" s="17"/>
      <c r="AO227" s="17"/>
      <c r="AP227" s="17"/>
      <c r="AQ227" s="17"/>
      <c r="AR227" s="4"/>
      <c r="AS227" s="19"/>
      <c r="AT227" s="19"/>
      <c r="AU227" s="16"/>
      <c r="AV227" s="16"/>
      <c r="AW227" s="7"/>
      <c r="AX227" s="7"/>
      <c r="AY227" s="6"/>
    </row>
    <row r="228" spans="1:51" ht="15">
      <c r="A228" s="26"/>
      <c r="B228" s="29"/>
      <c r="C228" s="29"/>
      <c r="D228" s="29"/>
      <c r="E228" s="23"/>
      <c r="F228" s="23"/>
      <c r="G228" s="23"/>
      <c r="H228" s="24"/>
      <c r="I228" s="24"/>
      <c r="J228" s="24"/>
      <c r="K228" s="66"/>
      <c r="L228" s="24"/>
      <c r="M228" s="24"/>
      <c r="N228" s="24"/>
      <c r="O228" s="24"/>
      <c r="P228" s="70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17"/>
      <c r="AL228" s="17"/>
      <c r="AM228" s="17"/>
      <c r="AN228" s="17"/>
      <c r="AO228" s="17"/>
      <c r="AP228" s="17"/>
      <c r="AQ228" s="17"/>
      <c r="AR228" s="4"/>
      <c r="AS228" s="19"/>
      <c r="AT228" s="19"/>
      <c r="AU228" s="16"/>
      <c r="AV228" s="16"/>
      <c r="AW228" s="7"/>
      <c r="AX228" s="7"/>
      <c r="AY228" s="6"/>
    </row>
    <row r="229" spans="1:51" ht="15">
      <c r="A229" s="26"/>
      <c r="B229" s="29"/>
      <c r="C229" s="29"/>
      <c r="D229" s="29"/>
      <c r="E229" s="23"/>
      <c r="F229" s="23"/>
      <c r="G229" s="23"/>
      <c r="H229" s="24"/>
      <c r="I229" s="24"/>
      <c r="J229" s="24"/>
      <c r="K229" s="66"/>
      <c r="L229" s="24"/>
      <c r="M229" s="24"/>
      <c r="N229" s="24"/>
      <c r="O229" s="24"/>
      <c r="P229" s="70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17"/>
      <c r="AL229" s="17"/>
      <c r="AM229" s="17"/>
      <c r="AN229" s="17"/>
      <c r="AO229" s="17"/>
      <c r="AP229" s="17"/>
      <c r="AQ229" s="17"/>
      <c r="AR229" s="4"/>
      <c r="AS229" s="19"/>
      <c r="AT229" s="19"/>
      <c r="AU229" s="16"/>
      <c r="AV229" s="16"/>
      <c r="AW229" s="7"/>
      <c r="AX229" s="7"/>
      <c r="AY229" s="6"/>
    </row>
    <row r="230" spans="1:51" ht="15">
      <c r="A230" s="26"/>
      <c r="B230" s="29"/>
      <c r="C230" s="29"/>
      <c r="D230" s="29"/>
      <c r="E230" s="23"/>
      <c r="F230" s="23"/>
      <c r="G230" s="23"/>
      <c r="H230" s="24"/>
      <c r="I230" s="24"/>
      <c r="J230" s="24"/>
      <c r="K230" s="66"/>
      <c r="L230" s="24"/>
      <c r="M230" s="24"/>
      <c r="N230" s="24"/>
      <c r="O230" s="24"/>
      <c r="P230" s="70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17"/>
      <c r="AL230" s="17"/>
      <c r="AM230" s="17"/>
      <c r="AN230" s="17"/>
      <c r="AO230" s="17"/>
      <c r="AP230" s="17"/>
      <c r="AQ230" s="17"/>
      <c r="AR230" s="4"/>
      <c r="AS230" s="19"/>
      <c r="AT230" s="19"/>
      <c r="AU230" s="16"/>
      <c r="AV230" s="16"/>
      <c r="AW230" s="7"/>
      <c r="AX230" s="7"/>
      <c r="AY230" s="6"/>
    </row>
    <row r="231" spans="1:51" ht="15">
      <c r="A231" s="26"/>
      <c r="B231" s="29"/>
      <c r="C231" s="29"/>
      <c r="D231" s="29"/>
      <c r="E231" s="23"/>
      <c r="F231" s="23"/>
      <c r="G231" s="23"/>
      <c r="H231" s="24"/>
      <c r="I231" s="24"/>
      <c r="J231" s="24"/>
      <c r="K231" s="66"/>
      <c r="L231" s="24"/>
      <c r="M231" s="24"/>
      <c r="N231" s="24"/>
      <c r="O231" s="24"/>
      <c r="P231" s="70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17"/>
      <c r="AL231" s="17"/>
      <c r="AM231" s="17"/>
      <c r="AN231" s="17"/>
      <c r="AO231" s="17"/>
      <c r="AP231" s="17"/>
      <c r="AQ231" s="17"/>
      <c r="AR231" s="4"/>
      <c r="AS231" s="19"/>
      <c r="AT231" s="19"/>
      <c r="AU231" s="16"/>
      <c r="AV231" s="16"/>
      <c r="AW231" s="7"/>
      <c r="AX231" s="7"/>
      <c r="AY231" s="6"/>
    </row>
    <row r="232" spans="1:51" ht="15">
      <c r="A232" s="26"/>
      <c r="B232" s="29"/>
      <c r="C232" s="29"/>
      <c r="D232" s="29"/>
      <c r="E232" s="23"/>
      <c r="F232" s="23"/>
      <c r="G232" s="23"/>
      <c r="H232" s="24"/>
      <c r="I232" s="24"/>
      <c r="J232" s="24"/>
      <c r="K232" s="66"/>
      <c r="L232" s="24"/>
      <c r="M232" s="24"/>
      <c r="N232" s="24"/>
      <c r="O232" s="24"/>
      <c r="P232" s="70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17"/>
      <c r="AL232" s="17"/>
      <c r="AM232" s="17"/>
      <c r="AN232" s="17"/>
      <c r="AO232" s="17"/>
      <c r="AP232" s="17"/>
      <c r="AQ232" s="17"/>
      <c r="AR232" s="4"/>
      <c r="AS232" s="19"/>
      <c r="AT232" s="19"/>
      <c r="AU232" s="16"/>
      <c r="AV232" s="16"/>
      <c r="AW232" s="7"/>
      <c r="AX232" s="7"/>
      <c r="AY232" s="6"/>
    </row>
    <row r="233" spans="1:51" ht="15">
      <c r="A233" s="26"/>
      <c r="B233" s="29"/>
      <c r="C233" s="29"/>
      <c r="D233" s="29"/>
      <c r="E233" s="23"/>
      <c r="F233" s="23"/>
      <c r="G233" s="23"/>
      <c r="H233" s="24"/>
      <c r="I233" s="24"/>
      <c r="J233" s="24"/>
      <c r="K233" s="66"/>
      <c r="L233" s="24"/>
      <c r="M233" s="24"/>
      <c r="N233" s="24"/>
      <c r="O233" s="24"/>
      <c r="P233" s="70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17"/>
      <c r="AL233" s="17"/>
      <c r="AM233" s="17"/>
      <c r="AN233" s="17"/>
      <c r="AO233" s="17"/>
      <c r="AP233" s="17"/>
      <c r="AQ233" s="17"/>
      <c r="AR233" s="4"/>
      <c r="AS233" s="19"/>
      <c r="AT233" s="19"/>
      <c r="AU233" s="16"/>
      <c r="AV233" s="16"/>
      <c r="AW233" s="7"/>
      <c r="AX233" s="7"/>
      <c r="AY233" s="6"/>
    </row>
    <row r="234" spans="1:51" ht="15">
      <c r="A234" s="26"/>
      <c r="B234" s="29"/>
      <c r="C234" s="29"/>
      <c r="D234" s="29"/>
      <c r="E234" s="23"/>
      <c r="F234" s="23"/>
      <c r="G234" s="23"/>
      <c r="H234" s="24"/>
      <c r="I234" s="24"/>
      <c r="J234" s="24"/>
      <c r="K234" s="66"/>
      <c r="L234" s="24"/>
      <c r="M234" s="24"/>
      <c r="N234" s="24"/>
      <c r="O234" s="24"/>
      <c r="P234" s="70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17"/>
      <c r="AL234" s="17"/>
      <c r="AM234" s="17"/>
      <c r="AN234" s="17"/>
      <c r="AO234" s="17"/>
      <c r="AP234" s="17"/>
      <c r="AQ234" s="17"/>
      <c r="AR234" s="4"/>
      <c r="AS234" s="19"/>
      <c r="AT234" s="19"/>
      <c r="AU234" s="16"/>
      <c r="AV234" s="16"/>
      <c r="AW234" s="7"/>
      <c r="AX234" s="7"/>
      <c r="AY234" s="6"/>
    </row>
    <row r="235" spans="1:51" ht="15">
      <c r="A235" s="26"/>
      <c r="B235" s="29"/>
      <c r="C235" s="29"/>
      <c r="D235" s="29"/>
      <c r="E235" s="23"/>
      <c r="F235" s="23"/>
      <c r="G235" s="23"/>
      <c r="H235" s="24"/>
      <c r="I235" s="24"/>
      <c r="J235" s="24"/>
      <c r="K235" s="66"/>
      <c r="L235" s="24"/>
      <c r="M235" s="24"/>
      <c r="N235" s="24"/>
      <c r="O235" s="24"/>
      <c r="P235" s="70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17"/>
      <c r="AL235" s="17"/>
      <c r="AM235" s="17"/>
      <c r="AN235" s="17"/>
      <c r="AO235" s="17"/>
      <c r="AP235" s="17"/>
      <c r="AQ235" s="17"/>
      <c r="AR235" s="4"/>
      <c r="AS235" s="19"/>
      <c r="AT235" s="19"/>
      <c r="AU235" s="16"/>
      <c r="AV235" s="16"/>
      <c r="AW235" s="7"/>
      <c r="AX235" s="7"/>
      <c r="AY235" s="6"/>
    </row>
    <row r="236" spans="1:51" ht="15">
      <c r="A236" s="26"/>
      <c r="B236" s="29"/>
      <c r="C236" s="29"/>
      <c r="D236" s="29"/>
      <c r="E236" s="23"/>
      <c r="F236" s="23"/>
      <c r="G236" s="23"/>
      <c r="H236" s="24"/>
      <c r="I236" s="24"/>
      <c r="J236" s="24"/>
      <c r="K236" s="66"/>
      <c r="L236" s="24"/>
      <c r="M236" s="24"/>
      <c r="N236" s="24"/>
      <c r="O236" s="24"/>
      <c r="P236" s="70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17"/>
      <c r="AL236" s="17"/>
      <c r="AM236" s="17"/>
      <c r="AN236" s="17"/>
      <c r="AO236" s="17"/>
      <c r="AP236" s="17"/>
      <c r="AQ236" s="17"/>
      <c r="AR236" s="4"/>
      <c r="AS236" s="19"/>
      <c r="AT236" s="19"/>
      <c r="AU236" s="16"/>
      <c r="AV236" s="16"/>
      <c r="AW236" s="7"/>
      <c r="AX236" s="7"/>
      <c r="AY236" s="6"/>
    </row>
    <row r="237" spans="1:51" ht="15">
      <c r="A237" s="26"/>
      <c r="B237" s="29"/>
      <c r="C237" s="29"/>
      <c r="D237" s="29"/>
      <c r="E237" s="23"/>
      <c r="F237" s="23"/>
      <c r="G237" s="23"/>
      <c r="H237" s="24"/>
      <c r="I237" s="24"/>
      <c r="J237" s="24"/>
      <c r="K237" s="66"/>
      <c r="L237" s="24"/>
      <c r="M237" s="24"/>
      <c r="N237" s="24"/>
      <c r="O237" s="24"/>
      <c r="P237" s="70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17"/>
      <c r="AL237" s="17"/>
      <c r="AM237" s="17"/>
      <c r="AN237" s="17"/>
      <c r="AO237" s="17"/>
      <c r="AP237" s="17"/>
      <c r="AQ237" s="17"/>
      <c r="AR237" s="4"/>
      <c r="AS237" s="19"/>
      <c r="AT237" s="19"/>
      <c r="AU237" s="16"/>
      <c r="AV237" s="16"/>
      <c r="AW237" s="7"/>
      <c r="AX237" s="7"/>
      <c r="AY237" s="6"/>
    </row>
    <row r="238" spans="1:51" ht="15">
      <c r="A238" s="26"/>
      <c r="B238" s="29"/>
      <c r="C238" s="29"/>
      <c r="D238" s="29"/>
      <c r="E238" s="23"/>
      <c r="F238" s="23"/>
      <c r="G238" s="23"/>
      <c r="H238" s="24"/>
      <c r="I238" s="24"/>
      <c r="J238" s="24"/>
      <c r="K238" s="66"/>
      <c r="L238" s="24"/>
      <c r="M238" s="24"/>
      <c r="N238" s="24"/>
      <c r="O238" s="24"/>
      <c r="P238" s="70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17"/>
      <c r="AL238" s="17"/>
      <c r="AM238" s="17"/>
      <c r="AN238" s="17"/>
      <c r="AO238" s="17"/>
      <c r="AP238" s="17"/>
      <c r="AQ238" s="17"/>
      <c r="AR238" s="4"/>
      <c r="AS238" s="19"/>
      <c r="AT238" s="19"/>
      <c r="AU238" s="16"/>
      <c r="AV238" s="16"/>
      <c r="AW238" s="7"/>
      <c r="AX238" s="7"/>
      <c r="AY238" s="6"/>
    </row>
    <row r="239" spans="1:51" ht="15">
      <c r="A239" s="26"/>
      <c r="B239" s="29"/>
      <c r="C239" s="29"/>
      <c r="D239" s="29"/>
      <c r="E239" s="23"/>
      <c r="F239" s="23"/>
      <c r="G239" s="23"/>
      <c r="H239" s="24"/>
      <c r="I239" s="24"/>
      <c r="J239" s="24"/>
      <c r="K239" s="66"/>
      <c r="L239" s="24"/>
      <c r="M239" s="24"/>
      <c r="N239" s="24"/>
      <c r="O239" s="24"/>
      <c r="P239" s="70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17"/>
      <c r="AL239" s="17"/>
      <c r="AM239" s="17"/>
      <c r="AN239" s="17"/>
      <c r="AO239" s="17"/>
      <c r="AP239" s="17"/>
      <c r="AQ239" s="17"/>
      <c r="AR239" s="4"/>
      <c r="AS239" s="19"/>
      <c r="AT239" s="19"/>
      <c r="AU239" s="16"/>
      <c r="AV239" s="16"/>
      <c r="AW239" s="7"/>
      <c r="AX239" s="7"/>
      <c r="AY239" s="6"/>
    </row>
    <row r="240" spans="1:51" ht="15">
      <c r="A240" s="26"/>
      <c r="B240" s="29"/>
      <c r="C240" s="29"/>
      <c r="D240" s="29"/>
      <c r="E240" s="23"/>
      <c r="F240" s="23"/>
      <c r="G240" s="23"/>
      <c r="H240" s="24"/>
      <c r="I240" s="24"/>
      <c r="J240" s="24"/>
      <c r="K240" s="66"/>
      <c r="L240" s="24"/>
      <c r="M240" s="24"/>
      <c r="N240" s="24"/>
      <c r="O240" s="24"/>
      <c r="P240" s="70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17"/>
      <c r="AL240" s="17"/>
      <c r="AM240" s="17"/>
      <c r="AN240" s="17"/>
      <c r="AO240" s="17"/>
      <c r="AP240" s="17"/>
      <c r="AQ240" s="17"/>
      <c r="AR240" s="4"/>
      <c r="AS240" s="19"/>
      <c r="AT240" s="19"/>
      <c r="AU240" s="16"/>
      <c r="AV240" s="16"/>
      <c r="AW240" s="7"/>
      <c r="AX240" s="7"/>
      <c r="AY240" s="6"/>
    </row>
    <row r="241" spans="1:51" ht="15">
      <c r="A241" s="26"/>
      <c r="B241" s="29"/>
      <c r="C241" s="29"/>
      <c r="D241" s="29"/>
      <c r="E241" s="23"/>
      <c r="F241" s="23"/>
      <c r="G241" s="23"/>
      <c r="H241" s="24"/>
      <c r="I241" s="24"/>
      <c r="J241" s="24"/>
      <c r="K241" s="66"/>
      <c r="L241" s="24"/>
      <c r="M241" s="24"/>
      <c r="N241" s="24"/>
      <c r="O241" s="24"/>
      <c r="P241" s="70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17"/>
      <c r="AL241" s="17"/>
      <c r="AM241" s="17"/>
      <c r="AN241" s="17"/>
      <c r="AO241" s="17"/>
      <c r="AP241" s="17"/>
      <c r="AQ241" s="17"/>
      <c r="AR241" s="4"/>
      <c r="AS241" s="19"/>
      <c r="AT241" s="19"/>
      <c r="AU241" s="16"/>
      <c r="AV241" s="16"/>
      <c r="AW241" s="7"/>
      <c r="AX241" s="7"/>
      <c r="AY241" s="6"/>
    </row>
    <row r="242" spans="1:51" ht="15">
      <c r="A242" s="26"/>
      <c r="B242" s="29"/>
      <c r="C242" s="29"/>
      <c r="D242" s="29"/>
      <c r="E242" s="23"/>
      <c r="F242" s="23"/>
      <c r="G242" s="23"/>
      <c r="H242" s="24"/>
      <c r="I242" s="24"/>
      <c r="J242" s="24"/>
      <c r="K242" s="66"/>
      <c r="L242" s="24"/>
      <c r="M242" s="24"/>
      <c r="N242" s="24"/>
      <c r="O242" s="24"/>
      <c r="P242" s="70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17"/>
      <c r="AL242" s="17"/>
      <c r="AM242" s="17"/>
      <c r="AN242" s="17"/>
      <c r="AO242" s="17"/>
      <c r="AP242" s="17"/>
      <c r="AQ242" s="17"/>
      <c r="AR242" s="4"/>
      <c r="AS242" s="19"/>
      <c r="AT242" s="19"/>
      <c r="AU242" s="16"/>
      <c r="AV242" s="16"/>
      <c r="AW242" s="7"/>
      <c r="AX242" s="7"/>
      <c r="AY242" s="6"/>
    </row>
    <row r="243" spans="1:51" ht="15">
      <c r="A243" s="26"/>
      <c r="B243" s="29"/>
      <c r="C243" s="29"/>
      <c r="D243" s="29"/>
      <c r="E243" s="23"/>
      <c r="F243" s="23"/>
      <c r="G243" s="23"/>
      <c r="H243" s="24"/>
      <c r="I243" s="24"/>
      <c r="J243" s="24"/>
      <c r="K243" s="66"/>
      <c r="L243" s="24"/>
      <c r="M243" s="24"/>
      <c r="N243" s="24"/>
      <c r="O243" s="24"/>
      <c r="P243" s="70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17"/>
      <c r="AL243" s="17"/>
      <c r="AM243" s="17"/>
      <c r="AN243" s="17"/>
      <c r="AO243" s="17"/>
      <c r="AP243" s="17"/>
      <c r="AQ243" s="17"/>
      <c r="AR243" s="4"/>
      <c r="AS243" s="19"/>
      <c r="AT243" s="19"/>
      <c r="AU243" s="16"/>
      <c r="AV243" s="16"/>
      <c r="AW243" s="7"/>
      <c r="AX243" s="7"/>
      <c r="AY243" s="6"/>
    </row>
    <row r="244" spans="1:51" ht="15">
      <c r="A244" s="26"/>
      <c r="B244" s="29"/>
      <c r="C244" s="29"/>
      <c r="D244" s="29"/>
      <c r="E244" s="23"/>
      <c r="F244" s="23"/>
      <c r="G244" s="23"/>
      <c r="H244" s="24"/>
      <c r="I244" s="24"/>
      <c r="J244" s="24"/>
      <c r="K244" s="66"/>
      <c r="L244" s="24"/>
      <c r="M244" s="24"/>
      <c r="N244" s="24"/>
      <c r="O244" s="24"/>
      <c r="P244" s="70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17"/>
      <c r="AL244" s="17"/>
      <c r="AM244" s="17"/>
      <c r="AN244" s="17"/>
      <c r="AO244" s="17"/>
      <c r="AP244" s="17"/>
      <c r="AQ244" s="17"/>
      <c r="AR244" s="4"/>
      <c r="AS244" s="19"/>
      <c r="AT244" s="19"/>
      <c r="AU244" s="16"/>
      <c r="AV244" s="16"/>
      <c r="AW244" s="7"/>
      <c r="AX244" s="7"/>
      <c r="AY244" s="6"/>
    </row>
    <row r="245" spans="1:51" ht="15">
      <c r="A245" s="26"/>
      <c r="B245" s="29"/>
      <c r="C245" s="29"/>
      <c r="D245" s="29"/>
      <c r="E245" s="23"/>
      <c r="F245" s="23"/>
      <c r="G245" s="23"/>
      <c r="H245" s="24"/>
      <c r="I245" s="24"/>
      <c r="J245" s="24"/>
      <c r="K245" s="66"/>
      <c r="L245" s="24"/>
      <c r="M245" s="24"/>
      <c r="N245" s="24"/>
      <c r="O245" s="24"/>
      <c r="P245" s="70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17"/>
      <c r="AL245" s="17"/>
      <c r="AM245" s="17"/>
      <c r="AN245" s="17"/>
      <c r="AO245" s="17"/>
      <c r="AP245" s="17"/>
      <c r="AQ245" s="17"/>
      <c r="AR245" s="4"/>
      <c r="AS245" s="19"/>
      <c r="AT245" s="19"/>
      <c r="AU245" s="16"/>
      <c r="AV245" s="16"/>
      <c r="AW245" s="7"/>
      <c r="AX245" s="7"/>
      <c r="AY245" s="6"/>
    </row>
    <row r="246" spans="1:51" ht="15">
      <c r="A246" s="26"/>
      <c r="B246" s="29"/>
      <c r="C246" s="22"/>
      <c r="D246" s="22"/>
      <c r="E246" s="23"/>
      <c r="F246" s="23"/>
      <c r="G246" s="23"/>
      <c r="H246" s="24"/>
      <c r="I246" s="24"/>
      <c r="J246" s="24"/>
      <c r="K246" s="66"/>
      <c r="L246" s="24"/>
      <c r="M246" s="24"/>
      <c r="N246" s="24"/>
      <c r="O246" s="24"/>
      <c r="P246" s="70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17"/>
      <c r="AL246" s="17"/>
      <c r="AM246" s="17"/>
      <c r="AN246" s="17"/>
      <c r="AO246" s="17"/>
      <c r="AP246" s="17"/>
      <c r="AQ246" s="17"/>
      <c r="AR246" s="4"/>
      <c r="AS246" s="19"/>
      <c r="AT246" s="19"/>
      <c r="AU246" s="16"/>
      <c r="AV246" s="16"/>
      <c r="AW246" s="7"/>
      <c r="AX246" s="7"/>
      <c r="AY246" s="6"/>
    </row>
    <row r="247" spans="1:51" ht="15">
      <c r="A247" s="26"/>
      <c r="B247" s="29"/>
      <c r="C247" s="29"/>
      <c r="D247" s="22"/>
      <c r="E247" s="23"/>
      <c r="F247" s="23"/>
      <c r="G247" s="23"/>
      <c r="H247" s="24"/>
      <c r="I247" s="24"/>
      <c r="J247" s="24"/>
      <c r="K247" s="66"/>
      <c r="L247" s="24"/>
      <c r="M247" s="24"/>
      <c r="N247" s="24"/>
      <c r="O247" s="24"/>
      <c r="P247" s="70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17"/>
      <c r="AL247" s="17"/>
      <c r="AM247" s="17"/>
      <c r="AN247" s="17"/>
      <c r="AO247" s="17"/>
      <c r="AP247" s="17"/>
      <c r="AQ247" s="17"/>
      <c r="AR247" s="4"/>
      <c r="AS247" s="19"/>
      <c r="AT247" s="19"/>
      <c r="AU247" s="16"/>
      <c r="AV247" s="16"/>
      <c r="AW247" s="7"/>
      <c r="AX247" s="7"/>
      <c r="AY247" s="6"/>
    </row>
    <row r="248" spans="1:51" ht="15">
      <c r="A248" s="26"/>
      <c r="B248" s="29"/>
      <c r="C248" s="29"/>
      <c r="D248" s="29"/>
      <c r="E248" s="23"/>
      <c r="F248" s="23"/>
      <c r="G248" s="23"/>
      <c r="H248" s="24"/>
      <c r="I248" s="24"/>
      <c r="J248" s="24"/>
      <c r="K248" s="66"/>
      <c r="L248" s="24"/>
      <c r="M248" s="24"/>
      <c r="N248" s="24"/>
      <c r="O248" s="24"/>
      <c r="P248" s="70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17"/>
      <c r="AL248" s="17"/>
      <c r="AM248" s="17"/>
      <c r="AN248" s="17"/>
      <c r="AO248" s="17"/>
      <c r="AP248" s="17"/>
      <c r="AQ248" s="17"/>
      <c r="AR248" s="4"/>
      <c r="AS248" s="19"/>
      <c r="AT248" s="19"/>
      <c r="AU248" s="16"/>
      <c r="AV248" s="16"/>
      <c r="AW248" s="7"/>
      <c r="AX248" s="7"/>
      <c r="AY248" s="6"/>
    </row>
    <row r="249" spans="1:51" ht="15">
      <c r="A249" s="26"/>
      <c r="B249" s="29"/>
      <c r="C249" s="22"/>
      <c r="D249" s="22"/>
      <c r="E249" s="23"/>
      <c r="F249" s="23"/>
      <c r="G249" s="23"/>
      <c r="H249" s="24"/>
      <c r="I249" s="24"/>
      <c r="J249" s="24"/>
      <c r="K249" s="66"/>
      <c r="L249" s="24"/>
      <c r="M249" s="24"/>
      <c r="N249" s="24"/>
      <c r="O249" s="24"/>
      <c r="P249" s="70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17"/>
      <c r="AL249" s="17"/>
      <c r="AM249" s="17"/>
      <c r="AN249" s="17"/>
      <c r="AO249" s="17"/>
      <c r="AP249" s="17"/>
      <c r="AQ249" s="17"/>
      <c r="AR249" s="4"/>
      <c r="AS249" s="19"/>
      <c r="AT249" s="19"/>
      <c r="AU249" s="16"/>
      <c r="AV249" s="16"/>
      <c r="AW249" s="7"/>
      <c r="AX249" s="7"/>
      <c r="AY249" s="6"/>
    </row>
    <row r="250" spans="1:51" ht="15">
      <c r="A250" s="26"/>
      <c r="B250" s="29"/>
      <c r="C250" s="29"/>
      <c r="D250" s="22"/>
      <c r="E250" s="23"/>
      <c r="F250" s="23"/>
      <c r="G250" s="23"/>
      <c r="H250" s="24"/>
      <c r="I250" s="24"/>
      <c r="J250" s="24"/>
      <c r="K250" s="66"/>
      <c r="L250" s="24"/>
      <c r="M250" s="24"/>
      <c r="N250" s="24"/>
      <c r="O250" s="24"/>
      <c r="P250" s="70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17"/>
      <c r="AL250" s="17"/>
      <c r="AM250" s="17"/>
      <c r="AN250" s="17"/>
      <c r="AO250" s="17"/>
      <c r="AP250" s="17"/>
      <c r="AQ250" s="17"/>
      <c r="AR250" s="4"/>
      <c r="AS250" s="19"/>
      <c r="AT250" s="19"/>
      <c r="AU250" s="16"/>
      <c r="AV250" s="16"/>
      <c r="AW250" s="7"/>
      <c r="AX250" s="7"/>
      <c r="AY250" s="6"/>
    </row>
    <row r="251" spans="1:51" ht="15">
      <c r="A251" s="26"/>
      <c r="B251" s="29"/>
      <c r="C251" s="29"/>
      <c r="D251" s="29"/>
      <c r="E251" s="23"/>
      <c r="F251" s="23"/>
      <c r="G251" s="23"/>
      <c r="H251" s="24"/>
      <c r="I251" s="24"/>
      <c r="J251" s="24"/>
      <c r="K251" s="66"/>
      <c r="L251" s="24"/>
      <c r="M251" s="24"/>
      <c r="N251" s="24"/>
      <c r="O251" s="24"/>
      <c r="P251" s="70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17"/>
      <c r="AL251" s="17"/>
      <c r="AM251" s="17"/>
      <c r="AN251" s="17"/>
      <c r="AO251" s="17"/>
      <c r="AP251" s="17"/>
      <c r="AQ251" s="17"/>
      <c r="AR251" s="4"/>
      <c r="AS251" s="19"/>
      <c r="AT251" s="19"/>
      <c r="AU251" s="16"/>
      <c r="AV251" s="16"/>
      <c r="AW251" s="7"/>
      <c r="AX251" s="7"/>
      <c r="AY251" s="6"/>
    </row>
    <row r="252" spans="1:51" ht="15">
      <c r="A252" s="26"/>
      <c r="B252" s="29"/>
      <c r="C252" s="29"/>
      <c r="D252" s="29"/>
      <c r="E252" s="23"/>
      <c r="F252" s="23"/>
      <c r="G252" s="23"/>
      <c r="H252" s="24"/>
      <c r="I252" s="24"/>
      <c r="J252" s="24"/>
      <c r="K252" s="66"/>
      <c r="L252" s="24"/>
      <c r="M252" s="24"/>
      <c r="N252" s="24"/>
      <c r="O252" s="24"/>
      <c r="P252" s="70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17"/>
      <c r="AL252" s="17"/>
      <c r="AM252" s="17"/>
      <c r="AN252" s="17"/>
      <c r="AO252" s="17"/>
      <c r="AP252" s="17"/>
      <c r="AQ252" s="17"/>
      <c r="AR252" s="4"/>
      <c r="AS252" s="19"/>
      <c r="AT252" s="19"/>
      <c r="AU252" s="16"/>
      <c r="AV252" s="16"/>
      <c r="AW252" s="7"/>
      <c r="AX252" s="7"/>
      <c r="AY252" s="6"/>
    </row>
    <row r="253" spans="1:51" ht="15">
      <c r="A253" s="26"/>
      <c r="B253" s="29"/>
      <c r="C253" s="29"/>
      <c r="D253" s="29"/>
      <c r="E253" s="23"/>
      <c r="F253" s="23"/>
      <c r="G253" s="23"/>
      <c r="H253" s="24"/>
      <c r="I253" s="24"/>
      <c r="J253" s="24"/>
      <c r="K253" s="66"/>
      <c r="L253" s="24"/>
      <c r="M253" s="24"/>
      <c r="N253" s="24"/>
      <c r="O253" s="24"/>
      <c r="P253" s="70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17"/>
      <c r="AL253" s="17"/>
      <c r="AM253" s="17"/>
      <c r="AN253" s="17"/>
      <c r="AO253" s="17"/>
      <c r="AP253" s="17"/>
      <c r="AQ253" s="17"/>
      <c r="AR253" s="4"/>
      <c r="AS253" s="19"/>
      <c r="AT253" s="19"/>
      <c r="AU253" s="16"/>
      <c r="AV253" s="16"/>
      <c r="AW253" s="7"/>
      <c r="AX253" s="7"/>
      <c r="AY253" s="6"/>
    </row>
    <row r="254" spans="1:51" ht="15">
      <c r="A254" s="26"/>
      <c r="B254" s="29"/>
      <c r="C254" s="29"/>
      <c r="D254" s="29"/>
      <c r="E254" s="23"/>
      <c r="F254" s="23"/>
      <c r="G254" s="23"/>
      <c r="H254" s="24"/>
      <c r="I254" s="24"/>
      <c r="J254" s="24"/>
      <c r="K254" s="66"/>
      <c r="L254" s="24"/>
      <c r="M254" s="24"/>
      <c r="N254" s="24"/>
      <c r="O254" s="24"/>
      <c r="P254" s="70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7"/>
      <c r="AK254" s="17"/>
      <c r="AL254" s="17"/>
      <c r="AM254" s="17"/>
      <c r="AN254" s="17"/>
      <c r="AO254" s="17"/>
      <c r="AP254" s="17"/>
      <c r="AQ254" s="17"/>
      <c r="AR254" s="4"/>
      <c r="AS254" s="19"/>
      <c r="AT254" s="19"/>
      <c r="AU254" s="16"/>
      <c r="AV254" s="16"/>
      <c r="AW254" s="7"/>
      <c r="AX254" s="7"/>
      <c r="AY254" s="6"/>
    </row>
    <row r="255" spans="1:51" ht="15">
      <c r="A255" s="26"/>
      <c r="B255" s="29"/>
      <c r="C255" s="29"/>
      <c r="D255" s="29"/>
      <c r="E255" s="23"/>
      <c r="F255" s="23"/>
      <c r="G255" s="23"/>
      <c r="H255" s="24"/>
      <c r="I255" s="24"/>
      <c r="J255" s="24"/>
      <c r="K255" s="66"/>
      <c r="L255" s="24"/>
      <c r="M255" s="24"/>
      <c r="N255" s="24"/>
      <c r="O255" s="24"/>
      <c r="P255" s="70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7"/>
      <c r="AK255" s="17"/>
      <c r="AL255" s="17"/>
      <c r="AM255" s="17"/>
      <c r="AN255" s="17"/>
      <c r="AO255" s="17"/>
      <c r="AP255" s="17"/>
      <c r="AQ255" s="17"/>
      <c r="AR255" s="4"/>
      <c r="AS255" s="19"/>
      <c r="AT255" s="19"/>
      <c r="AU255" s="16"/>
      <c r="AV255" s="16"/>
      <c r="AW255" s="7"/>
      <c r="AX255" s="7"/>
      <c r="AY255" s="6"/>
    </row>
    <row r="256" spans="1:51" ht="15">
      <c r="A256" s="26"/>
      <c r="B256" s="29"/>
      <c r="C256" s="29"/>
      <c r="D256" s="29"/>
      <c r="E256" s="23"/>
      <c r="F256" s="23"/>
      <c r="G256" s="23"/>
      <c r="H256" s="24"/>
      <c r="I256" s="24"/>
      <c r="J256" s="24"/>
      <c r="K256" s="66"/>
      <c r="L256" s="24"/>
      <c r="M256" s="24"/>
      <c r="N256" s="24"/>
      <c r="O256" s="24"/>
      <c r="P256" s="70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7"/>
      <c r="AK256" s="17"/>
      <c r="AL256" s="17"/>
      <c r="AM256" s="17"/>
      <c r="AN256" s="17"/>
      <c r="AO256" s="17"/>
      <c r="AP256" s="17"/>
      <c r="AQ256" s="17"/>
      <c r="AR256" s="4"/>
      <c r="AS256" s="19"/>
      <c r="AT256" s="19"/>
      <c r="AU256" s="16"/>
      <c r="AV256" s="16"/>
      <c r="AW256" s="7"/>
      <c r="AX256" s="7"/>
      <c r="AY256" s="6"/>
    </row>
    <row r="257" spans="1:51" ht="15">
      <c r="A257" s="26"/>
      <c r="B257" s="29"/>
      <c r="C257" s="22"/>
      <c r="D257" s="29"/>
      <c r="E257" s="23"/>
      <c r="F257" s="23"/>
      <c r="G257" s="23"/>
      <c r="H257" s="24"/>
      <c r="I257" s="24"/>
      <c r="J257" s="24"/>
      <c r="K257" s="66"/>
      <c r="L257" s="24"/>
      <c r="M257" s="24"/>
      <c r="N257" s="24"/>
      <c r="O257" s="24"/>
      <c r="P257" s="70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7"/>
      <c r="AK257" s="17"/>
      <c r="AL257" s="17"/>
      <c r="AM257" s="17"/>
      <c r="AN257" s="17"/>
      <c r="AO257" s="17"/>
      <c r="AP257" s="17"/>
      <c r="AQ257" s="17"/>
      <c r="AR257" s="4"/>
      <c r="AS257" s="19"/>
      <c r="AT257" s="19"/>
      <c r="AU257" s="16"/>
      <c r="AV257" s="16"/>
      <c r="AW257" s="7"/>
      <c r="AX257" s="7"/>
      <c r="AY257" s="6"/>
    </row>
    <row r="258" spans="1:51" ht="15">
      <c r="A258" s="26"/>
      <c r="B258" s="29"/>
      <c r="C258" s="29"/>
      <c r="D258" s="29"/>
      <c r="E258" s="23"/>
      <c r="F258" s="23"/>
      <c r="G258" s="23"/>
      <c r="H258" s="24"/>
      <c r="I258" s="24"/>
      <c r="J258" s="24"/>
      <c r="K258" s="66"/>
      <c r="L258" s="24"/>
      <c r="M258" s="24"/>
      <c r="N258" s="24"/>
      <c r="O258" s="24"/>
      <c r="P258" s="70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7"/>
      <c r="AK258" s="17"/>
      <c r="AL258" s="17"/>
      <c r="AM258" s="17"/>
      <c r="AN258" s="17"/>
      <c r="AO258" s="17"/>
      <c r="AP258" s="17"/>
      <c r="AQ258" s="17"/>
      <c r="AR258" s="4"/>
      <c r="AS258" s="19"/>
      <c r="AT258" s="19"/>
      <c r="AU258" s="16"/>
      <c r="AV258" s="16"/>
      <c r="AW258" s="7"/>
      <c r="AX258" s="7"/>
      <c r="AY258" s="6"/>
    </row>
    <row r="259" spans="1:51" ht="15">
      <c r="A259" s="26"/>
      <c r="B259" s="29"/>
      <c r="C259" s="29"/>
      <c r="D259" s="29"/>
      <c r="E259" s="23"/>
      <c r="F259" s="23"/>
      <c r="G259" s="23"/>
      <c r="H259" s="24"/>
      <c r="I259" s="24"/>
      <c r="J259" s="24"/>
      <c r="K259" s="66"/>
      <c r="L259" s="24"/>
      <c r="M259" s="24"/>
      <c r="N259" s="24"/>
      <c r="O259" s="24"/>
      <c r="P259" s="70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7"/>
      <c r="AK259" s="17"/>
      <c r="AL259" s="17"/>
      <c r="AM259" s="17"/>
      <c r="AN259" s="17"/>
      <c r="AO259" s="17"/>
      <c r="AP259" s="17"/>
      <c r="AQ259" s="17"/>
      <c r="AR259" s="4"/>
      <c r="AS259" s="19"/>
      <c r="AT259" s="19"/>
      <c r="AU259" s="16"/>
      <c r="AV259" s="16"/>
      <c r="AW259" s="7"/>
      <c r="AX259" s="7"/>
      <c r="AY259" s="6"/>
    </row>
    <row r="260" spans="1:51" ht="15">
      <c r="A260" s="26"/>
      <c r="B260" s="29"/>
      <c r="C260" s="29"/>
      <c r="D260" s="29"/>
      <c r="E260" s="23"/>
      <c r="F260" s="23"/>
      <c r="G260" s="23"/>
      <c r="H260" s="24"/>
      <c r="I260" s="24"/>
      <c r="J260" s="24"/>
      <c r="K260" s="66"/>
      <c r="L260" s="24"/>
      <c r="M260" s="24"/>
      <c r="N260" s="24"/>
      <c r="O260" s="24"/>
      <c r="P260" s="70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17"/>
      <c r="AL260" s="17"/>
      <c r="AM260" s="17"/>
      <c r="AN260" s="17"/>
      <c r="AO260" s="17"/>
      <c r="AP260" s="17"/>
      <c r="AQ260" s="17"/>
      <c r="AR260" s="4"/>
      <c r="AS260" s="19"/>
      <c r="AT260" s="19"/>
      <c r="AU260" s="16"/>
      <c r="AV260" s="16"/>
      <c r="AW260" s="7"/>
      <c r="AX260" s="7"/>
      <c r="AY260" s="6"/>
    </row>
    <row r="261" spans="1:51" ht="15">
      <c r="A261" s="26"/>
      <c r="B261" s="29"/>
      <c r="C261" s="29"/>
      <c r="D261" s="22"/>
      <c r="E261" s="23"/>
      <c r="F261" s="23"/>
      <c r="G261" s="23"/>
      <c r="H261" s="24"/>
      <c r="I261" s="24"/>
      <c r="J261" s="24"/>
      <c r="K261" s="66"/>
      <c r="L261" s="24"/>
      <c r="M261" s="24"/>
      <c r="N261" s="24"/>
      <c r="O261" s="24"/>
      <c r="P261" s="70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17"/>
      <c r="AL261" s="17"/>
      <c r="AM261" s="17"/>
      <c r="AN261" s="17"/>
      <c r="AO261" s="17"/>
      <c r="AP261" s="17"/>
      <c r="AQ261" s="17"/>
      <c r="AR261" s="4"/>
      <c r="AS261" s="19"/>
      <c r="AT261" s="19"/>
      <c r="AU261" s="16"/>
      <c r="AV261" s="16"/>
      <c r="AW261" s="7"/>
      <c r="AX261" s="7"/>
      <c r="AY261" s="6"/>
    </row>
    <row r="262" spans="1:51" ht="15">
      <c r="A262" s="26"/>
      <c r="B262" s="29"/>
      <c r="C262" s="29"/>
      <c r="D262" s="29"/>
      <c r="E262" s="23"/>
      <c r="F262" s="23"/>
      <c r="G262" s="23"/>
      <c r="H262" s="24"/>
      <c r="I262" s="24"/>
      <c r="J262" s="24"/>
      <c r="K262" s="66"/>
      <c r="L262" s="24"/>
      <c r="M262" s="24"/>
      <c r="N262" s="24"/>
      <c r="O262" s="24"/>
      <c r="P262" s="70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17"/>
      <c r="AL262" s="17"/>
      <c r="AM262" s="17"/>
      <c r="AN262" s="17"/>
      <c r="AO262" s="17"/>
      <c r="AP262" s="17"/>
      <c r="AQ262" s="17"/>
      <c r="AR262" s="4"/>
      <c r="AS262" s="19"/>
      <c r="AT262" s="19"/>
      <c r="AU262" s="16"/>
      <c r="AV262" s="16"/>
      <c r="AW262" s="7"/>
      <c r="AX262" s="7"/>
      <c r="AY262" s="6"/>
    </row>
    <row r="263" spans="1:51" ht="15">
      <c r="A263" s="26"/>
      <c r="B263" s="29"/>
      <c r="C263" s="29"/>
      <c r="D263" s="29"/>
      <c r="E263" s="23"/>
      <c r="F263" s="23"/>
      <c r="G263" s="23"/>
      <c r="H263" s="24"/>
      <c r="I263" s="24"/>
      <c r="J263" s="24"/>
      <c r="K263" s="66"/>
      <c r="L263" s="24"/>
      <c r="M263" s="24"/>
      <c r="N263" s="24"/>
      <c r="O263" s="24"/>
      <c r="P263" s="70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17"/>
      <c r="AL263" s="17"/>
      <c r="AM263" s="17"/>
      <c r="AN263" s="17"/>
      <c r="AO263" s="17"/>
      <c r="AP263" s="17"/>
      <c r="AQ263" s="17"/>
      <c r="AR263" s="4"/>
      <c r="AS263" s="19"/>
      <c r="AT263" s="19"/>
      <c r="AU263" s="16"/>
      <c r="AV263" s="16"/>
      <c r="AW263" s="7"/>
      <c r="AX263" s="7"/>
      <c r="AY263" s="6"/>
    </row>
    <row r="264" spans="1:51" ht="15">
      <c r="A264" s="26"/>
      <c r="B264" s="29"/>
      <c r="C264" s="29"/>
      <c r="D264" s="29"/>
      <c r="E264" s="23"/>
      <c r="F264" s="23"/>
      <c r="G264" s="23"/>
      <c r="H264" s="24"/>
      <c r="I264" s="24"/>
      <c r="J264" s="24"/>
      <c r="K264" s="66"/>
      <c r="L264" s="24"/>
      <c r="M264" s="24"/>
      <c r="N264" s="24"/>
      <c r="O264" s="24"/>
      <c r="P264" s="70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17"/>
      <c r="AL264" s="17"/>
      <c r="AM264" s="17"/>
      <c r="AN264" s="17"/>
      <c r="AO264" s="17"/>
      <c r="AP264" s="17"/>
      <c r="AQ264" s="17"/>
      <c r="AR264" s="4"/>
      <c r="AS264" s="19"/>
      <c r="AT264" s="19"/>
      <c r="AU264" s="16"/>
      <c r="AV264" s="16"/>
      <c r="AW264" s="7"/>
      <c r="AX264" s="7"/>
      <c r="AY264" s="6"/>
    </row>
    <row r="265" spans="1:51" ht="15">
      <c r="A265" s="26"/>
      <c r="B265" s="29"/>
      <c r="C265" s="29"/>
      <c r="D265" s="29"/>
      <c r="E265" s="23"/>
      <c r="F265" s="23"/>
      <c r="G265" s="23"/>
      <c r="H265" s="24"/>
      <c r="I265" s="24"/>
      <c r="J265" s="24"/>
      <c r="K265" s="66"/>
      <c r="L265" s="24"/>
      <c r="M265" s="24"/>
      <c r="N265" s="24"/>
      <c r="O265" s="24"/>
      <c r="P265" s="70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17"/>
      <c r="AL265" s="17"/>
      <c r="AM265" s="17"/>
      <c r="AN265" s="17"/>
      <c r="AO265" s="17"/>
      <c r="AP265" s="17"/>
      <c r="AQ265" s="17"/>
      <c r="AR265" s="4"/>
      <c r="AS265" s="19"/>
      <c r="AT265" s="19"/>
      <c r="AU265" s="16"/>
      <c r="AV265" s="16"/>
      <c r="AW265" s="7"/>
      <c r="AX265" s="7"/>
      <c r="AY265" s="6"/>
    </row>
    <row r="266" spans="1:51" ht="15">
      <c r="A266" s="26"/>
      <c r="B266" s="22"/>
      <c r="C266" s="22"/>
      <c r="D266" s="22"/>
      <c r="E266" s="23"/>
      <c r="F266" s="23"/>
      <c r="G266" s="23"/>
      <c r="H266" s="24"/>
      <c r="I266" s="24"/>
      <c r="J266" s="24"/>
      <c r="K266" s="66"/>
      <c r="L266" s="24"/>
      <c r="M266" s="24"/>
      <c r="N266" s="24"/>
      <c r="O266" s="24"/>
      <c r="P266" s="70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17"/>
      <c r="AL266" s="17"/>
      <c r="AM266" s="17"/>
      <c r="AN266" s="17"/>
      <c r="AO266" s="17"/>
      <c r="AP266" s="17"/>
      <c r="AQ266" s="17"/>
      <c r="AR266" s="4"/>
      <c r="AS266" s="19"/>
      <c r="AT266" s="19"/>
      <c r="AU266" s="16"/>
      <c r="AV266" s="16"/>
      <c r="AW266" s="7"/>
      <c r="AX266" s="7"/>
      <c r="AY266" s="6"/>
    </row>
    <row r="267" spans="1:51" ht="15">
      <c r="A267" s="26"/>
      <c r="B267" s="29"/>
      <c r="C267" s="29"/>
      <c r="D267" s="29"/>
      <c r="E267" s="23"/>
      <c r="F267" s="23"/>
      <c r="G267" s="23"/>
      <c r="H267" s="24"/>
      <c r="I267" s="24"/>
      <c r="J267" s="24"/>
      <c r="K267" s="66"/>
      <c r="L267" s="24"/>
      <c r="M267" s="24"/>
      <c r="N267" s="24"/>
      <c r="O267" s="24"/>
      <c r="P267" s="70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17"/>
      <c r="AL267" s="17"/>
      <c r="AM267" s="17"/>
      <c r="AN267" s="17"/>
      <c r="AO267" s="17"/>
      <c r="AP267" s="17"/>
      <c r="AQ267" s="17"/>
      <c r="AR267" s="4"/>
      <c r="AS267" s="19"/>
      <c r="AT267" s="19"/>
      <c r="AU267" s="16"/>
      <c r="AV267" s="16"/>
      <c r="AW267" s="7"/>
      <c r="AX267" s="7"/>
      <c r="AY267" s="6"/>
    </row>
    <row r="268" spans="1:51" ht="15">
      <c r="A268" s="26"/>
      <c r="B268" s="29"/>
      <c r="C268" s="29"/>
      <c r="D268" s="22"/>
      <c r="E268" s="23"/>
      <c r="F268" s="23"/>
      <c r="G268" s="23"/>
      <c r="H268" s="25"/>
      <c r="I268" s="25"/>
      <c r="J268" s="25"/>
      <c r="K268" s="66"/>
      <c r="L268" s="24"/>
      <c r="M268" s="25"/>
      <c r="N268" s="25"/>
      <c r="O268" s="24"/>
      <c r="P268" s="71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4"/>
      <c r="AB268" s="25"/>
      <c r="AC268" s="25"/>
      <c r="AD268" s="24"/>
      <c r="AE268" s="25"/>
      <c r="AF268" s="25"/>
      <c r="AG268" s="25"/>
      <c r="AH268" s="25"/>
      <c r="AI268" s="25"/>
      <c r="AJ268" s="25"/>
      <c r="AK268" s="17"/>
      <c r="AL268" s="17"/>
      <c r="AM268" s="17"/>
      <c r="AN268" s="17"/>
      <c r="AO268" s="17"/>
      <c r="AP268" s="17"/>
      <c r="AQ268" s="17"/>
      <c r="AR268" s="4"/>
      <c r="AS268" s="19"/>
      <c r="AT268" s="19"/>
      <c r="AU268" s="16"/>
      <c r="AV268" s="16"/>
      <c r="AW268" s="7"/>
      <c r="AX268" s="7"/>
      <c r="AY268" s="6"/>
    </row>
    <row r="269" spans="1:51" ht="15">
      <c r="A269" s="26"/>
      <c r="B269" s="29"/>
      <c r="C269" s="29"/>
      <c r="D269" s="29"/>
      <c r="E269" s="23"/>
      <c r="F269" s="23"/>
      <c r="G269" s="23"/>
      <c r="H269" s="25"/>
      <c r="I269" s="25"/>
      <c r="J269" s="25"/>
      <c r="K269" s="66"/>
      <c r="L269" s="24"/>
      <c r="M269" s="25"/>
      <c r="N269" s="25"/>
      <c r="O269" s="24"/>
      <c r="P269" s="71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4"/>
      <c r="AB269" s="25"/>
      <c r="AC269" s="25"/>
      <c r="AD269" s="24"/>
      <c r="AE269" s="25"/>
      <c r="AF269" s="25"/>
      <c r="AG269" s="25"/>
      <c r="AH269" s="25"/>
      <c r="AI269" s="25"/>
      <c r="AJ269" s="25"/>
      <c r="AK269" s="17"/>
      <c r="AL269" s="17"/>
      <c r="AM269" s="17"/>
      <c r="AN269" s="17"/>
      <c r="AO269" s="17"/>
      <c r="AP269" s="17"/>
      <c r="AQ269" s="17"/>
      <c r="AR269" s="4"/>
      <c r="AS269" s="19"/>
      <c r="AT269" s="19"/>
      <c r="AU269" s="16"/>
      <c r="AV269" s="16"/>
      <c r="AW269" s="7"/>
      <c r="AX269" s="7"/>
      <c r="AY269" s="6"/>
    </row>
    <row r="270" spans="1:51" ht="15">
      <c r="A270" s="26"/>
      <c r="B270" s="29"/>
      <c r="C270" s="29"/>
      <c r="D270" s="29"/>
      <c r="E270" s="23"/>
      <c r="F270" s="23"/>
      <c r="G270" s="23"/>
      <c r="H270" s="25"/>
      <c r="I270" s="25"/>
      <c r="J270" s="25"/>
      <c r="K270" s="66"/>
      <c r="L270" s="24"/>
      <c r="M270" s="25"/>
      <c r="N270" s="25"/>
      <c r="O270" s="24"/>
      <c r="P270" s="71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4"/>
      <c r="AB270" s="25"/>
      <c r="AC270" s="25"/>
      <c r="AD270" s="24"/>
      <c r="AE270" s="25"/>
      <c r="AF270" s="25"/>
      <c r="AG270" s="25"/>
      <c r="AH270" s="25"/>
      <c r="AI270" s="25"/>
      <c r="AJ270" s="25"/>
      <c r="AK270" s="17"/>
      <c r="AL270" s="17"/>
      <c r="AM270" s="17"/>
      <c r="AN270" s="17"/>
      <c r="AO270" s="17"/>
      <c r="AP270" s="17"/>
      <c r="AQ270" s="17"/>
      <c r="AR270" s="4"/>
      <c r="AS270" s="19"/>
      <c r="AT270" s="19"/>
      <c r="AU270" s="16"/>
      <c r="AV270" s="16"/>
      <c r="AW270" s="7"/>
      <c r="AX270" s="7"/>
      <c r="AY270" s="6"/>
    </row>
    <row r="271" spans="1:51" ht="15">
      <c r="A271" s="26"/>
      <c r="B271" s="29"/>
      <c r="C271" s="29"/>
      <c r="D271" s="22"/>
      <c r="E271" s="23"/>
      <c r="F271" s="23"/>
      <c r="G271" s="23"/>
      <c r="H271" s="25"/>
      <c r="I271" s="25"/>
      <c r="J271" s="25"/>
      <c r="K271" s="66"/>
      <c r="L271" s="24"/>
      <c r="M271" s="25"/>
      <c r="N271" s="25"/>
      <c r="O271" s="24"/>
      <c r="P271" s="71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4"/>
      <c r="AB271" s="25"/>
      <c r="AC271" s="25"/>
      <c r="AD271" s="24"/>
      <c r="AE271" s="25"/>
      <c r="AF271" s="25"/>
      <c r="AG271" s="25"/>
      <c r="AH271" s="25"/>
      <c r="AI271" s="25"/>
      <c r="AJ271" s="25"/>
      <c r="AK271" s="17"/>
      <c r="AL271" s="17"/>
      <c r="AM271" s="17"/>
      <c r="AN271" s="17"/>
      <c r="AO271" s="17"/>
      <c r="AP271" s="17"/>
      <c r="AQ271" s="17"/>
      <c r="AR271" s="4"/>
      <c r="AS271" s="19"/>
      <c r="AT271" s="19"/>
      <c r="AU271" s="16"/>
      <c r="AV271" s="16"/>
      <c r="AW271" s="7"/>
      <c r="AX271" s="7"/>
      <c r="AY271" s="6"/>
    </row>
    <row r="272" spans="1:51" ht="15">
      <c r="A272" s="26"/>
      <c r="B272" s="29"/>
      <c r="C272" s="29"/>
      <c r="D272" s="29"/>
      <c r="E272" s="23"/>
      <c r="F272" s="23"/>
      <c r="G272" s="23"/>
      <c r="H272" s="25"/>
      <c r="I272" s="25"/>
      <c r="J272" s="25"/>
      <c r="K272" s="66"/>
      <c r="L272" s="24"/>
      <c r="M272" s="25"/>
      <c r="N272" s="25"/>
      <c r="O272" s="24"/>
      <c r="P272" s="71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4"/>
      <c r="AB272" s="25"/>
      <c r="AC272" s="25"/>
      <c r="AD272" s="24"/>
      <c r="AE272" s="25"/>
      <c r="AF272" s="25"/>
      <c r="AG272" s="25"/>
      <c r="AH272" s="25"/>
      <c r="AI272" s="25"/>
      <c r="AJ272" s="25"/>
      <c r="AK272" s="17"/>
      <c r="AL272" s="17"/>
      <c r="AM272" s="17"/>
      <c r="AN272" s="17"/>
      <c r="AO272" s="17"/>
      <c r="AP272" s="17"/>
      <c r="AQ272" s="17"/>
      <c r="AR272" s="4"/>
      <c r="AS272" s="19"/>
      <c r="AT272" s="19"/>
      <c r="AU272" s="16"/>
      <c r="AV272" s="16"/>
      <c r="AW272" s="7"/>
      <c r="AX272" s="7"/>
      <c r="AY272" s="6"/>
    </row>
    <row r="273" spans="1:51" ht="15">
      <c r="A273" s="26"/>
      <c r="B273" s="29"/>
      <c r="C273" s="29"/>
      <c r="D273" s="29"/>
      <c r="E273" s="23"/>
      <c r="F273" s="23"/>
      <c r="G273" s="23"/>
      <c r="H273" s="25"/>
      <c r="I273" s="25"/>
      <c r="J273" s="25"/>
      <c r="K273" s="66"/>
      <c r="L273" s="24"/>
      <c r="M273" s="25"/>
      <c r="N273" s="25"/>
      <c r="O273" s="24"/>
      <c r="P273" s="71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4"/>
      <c r="AB273" s="25"/>
      <c r="AC273" s="25"/>
      <c r="AD273" s="24"/>
      <c r="AE273" s="25"/>
      <c r="AF273" s="25"/>
      <c r="AG273" s="25"/>
      <c r="AH273" s="25"/>
      <c r="AI273" s="25"/>
      <c r="AJ273" s="25"/>
      <c r="AK273" s="17"/>
      <c r="AL273" s="17"/>
      <c r="AM273" s="17"/>
      <c r="AN273" s="17"/>
      <c r="AO273" s="17"/>
      <c r="AP273" s="17"/>
      <c r="AQ273" s="17"/>
      <c r="AR273" s="4"/>
      <c r="AS273" s="19"/>
      <c r="AT273" s="19"/>
      <c r="AU273" s="16"/>
      <c r="AV273" s="16"/>
      <c r="AW273" s="7"/>
      <c r="AX273" s="7"/>
      <c r="AY273" s="6"/>
    </row>
    <row r="274" spans="1:51" ht="15">
      <c r="A274" s="26"/>
      <c r="B274" s="29"/>
      <c r="C274" s="29"/>
      <c r="D274" s="29"/>
      <c r="E274" s="23"/>
      <c r="F274" s="23"/>
      <c r="G274" s="23"/>
      <c r="H274" s="25"/>
      <c r="I274" s="25"/>
      <c r="J274" s="25"/>
      <c r="K274" s="66"/>
      <c r="L274" s="24"/>
      <c r="M274" s="25"/>
      <c r="N274" s="25"/>
      <c r="O274" s="24"/>
      <c r="P274" s="71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4"/>
      <c r="AB274" s="25"/>
      <c r="AC274" s="25"/>
      <c r="AD274" s="24"/>
      <c r="AE274" s="25"/>
      <c r="AF274" s="25"/>
      <c r="AG274" s="25"/>
      <c r="AH274" s="25"/>
      <c r="AI274" s="25"/>
      <c r="AJ274" s="25"/>
      <c r="AK274" s="17"/>
      <c r="AL274" s="17"/>
      <c r="AM274" s="17"/>
      <c r="AN274" s="17"/>
      <c r="AO274" s="17"/>
      <c r="AP274" s="17"/>
      <c r="AQ274" s="17"/>
      <c r="AR274" s="4"/>
      <c r="AS274" s="19"/>
      <c r="AT274" s="19"/>
      <c r="AU274" s="16"/>
      <c r="AV274" s="16"/>
      <c r="AW274" s="7"/>
      <c r="AX274" s="7"/>
      <c r="AY274" s="6"/>
    </row>
    <row r="275" spans="1:51" ht="15">
      <c r="A275" s="26"/>
      <c r="B275" s="29"/>
      <c r="C275" s="29"/>
      <c r="D275" s="22"/>
      <c r="E275" s="23"/>
      <c r="F275" s="23"/>
      <c r="G275" s="23"/>
      <c r="H275" s="25"/>
      <c r="I275" s="25"/>
      <c r="J275" s="25"/>
      <c r="K275" s="66"/>
      <c r="L275" s="24"/>
      <c r="M275" s="25"/>
      <c r="N275" s="25"/>
      <c r="O275" s="24"/>
      <c r="P275" s="71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4"/>
      <c r="AB275" s="25"/>
      <c r="AC275" s="25"/>
      <c r="AD275" s="24"/>
      <c r="AE275" s="25"/>
      <c r="AF275" s="25"/>
      <c r="AG275" s="25"/>
      <c r="AH275" s="25"/>
      <c r="AI275" s="25"/>
      <c r="AJ275" s="25"/>
      <c r="AK275" s="17"/>
      <c r="AL275" s="17"/>
      <c r="AM275" s="17"/>
      <c r="AN275" s="17"/>
      <c r="AO275" s="17"/>
      <c r="AP275" s="17"/>
      <c r="AQ275" s="17"/>
      <c r="AR275" s="4"/>
      <c r="AS275" s="19"/>
      <c r="AT275" s="19"/>
      <c r="AU275" s="16"/>
      <c r="AV275" s="16"/>
      <c r="AW275" s="7"/>
      <c r="AX275" s="7"/>
      <c r="AY275" s="6"/>
    </row>
    <row r="276" spans="1:51" ht="15">
      <c r="A276" s="26"/>
      <c r="B276" s="29"/>
      <c r="C276" s="29"/>
      <c r="D276" s="22"/>
      <c r="E276" s="23"/>
      <c r="F276" s="23"/>
      <c r="G276" s="23"/>
      <c r="H276" s="25"/>
      <c r="I276" s="25"/>
      <c r="J276" s="25"/>
      <c r="K276" s="66"/>
      <c r="L276" s="24"/>
      <c r="M276" s="25"/>
      <c r="N276" s="25"/>
      <c r="O276" s="24"/>
      <c r="P276" s="71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4"/>
      <c r="AB276" s="25"/>
      <c r="AC276" s="25"/>
      <c r="AD276" s="24"/>
      <c r="AE276" s="25"/>
      <c r="AF276" s="25"/>
      <c r="AG276" s="25"/>
      <c r="AH276" s="25"/>
      <c r="AI276" s="25"/>
      <c r="AJ276" s="25"/>
      <c r="AK276" s="17"/>
      <c r="AL276" s="17"/>
      <c r="AM276" s="17"/>
      <c r="AN276" s="17"/>
      <c r="AO276" s="17"/>
      <c r="AP276" s="17"/>
      <c r="AQ276" s="17"/>
      <c r="AR276" s="4"/>
      <c r="AS276" s="19"/>
      <c r="AT276" s="19"/>
      <c r="AU276" s="16"/>
      <c r="AV276" s="16"/>
      <c r="AW276" s="7"/>
      <c r="AX276" s="7"/>
      <c r="AY276" s="6"/>
    </row>
    <row r="277" spans="1:51" ht="15">
      <c r="A277" s="26"/>
      <c r="B277" s="29"/>
      <c r="C277" s="29"/>
      <c r="D277" s="22"/>
      <c r="E277" s="23"/>
      <c r="F277" s="23"/>
      <c r="G277" s="23"/>
      <c r="H277" s="25"/>
      <c r="I277" s="25"/>
      <c r="J277" s="25"/>
      <c r="K277" s="66"/>
      <c r="L277" s="24"/>
      <c r="M277" s="25"/>
      <c r="N277" s="25"/>
      <c r="O277" s="24"/>
      <c r="P277" s="71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4"/>
      <c r="AB277" s="25"/>
      <c r="AC277" s="25"/>
      <c r="AD277" s="24"/>
      <c r="AE277" s="25"/>
      <c r="AF277" s="25"/>
      <c r="AG277" s="25"/>
      <c r="AH277" s="25"/>
      <c r="AI277" s="25"/>
      <c r="AJ277" s="25"/>
      <c r="AK277" s="17"/>
      <c r="AL277" s="17"/>
      <c r="AM277" s="17"/>
      <c r="AN277" s="17"/>
      <c r="AO277" s="17"/>
      <c r="AP277" s="17"/>
      <c r="AQ277" s="17"/>
      <c r="AR277" s="4"/>
      <c r="AS277" s="19"/>
      <c r="AT277" s="19"/>
      <c r="AU277" s="16"/>
      <c r="AV277" s="16"/>
      <c r="AW277" s="7"/>
      <c r="AX277" s="7"/>
      <c r="AY277" s="6"/>
    </row>
    <row r="278" spans="1:51" ht="15">
      <c r="A278" s="26"/>
      <c r="B278" s="29"/>
      <c r="C278" s="29"/>
      <c r="D278" s="22"/>
      <c r="E278" s="23"/>
      <c r="F278" s="23"/>
      <c r="G278" s="23"/>
      <c r="H278" s="25"/>
      <c r="I278" s="25"/>
      <c r="J278" s="25"/>
      <c r="K278" s="66"/>
      <c r="L278" s="24"/>
      <c r="M278" s="25"/>
      <c r="N278" s="25"/>
      <c r="O278" s="24"/>
      <c r="P278" s="71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4"/>
      <c r="AB278" s="25"/>
      <c r="AC278" s="25"/>
      <c r="AD278" s="24"/>
      <c r="AE278" s="25"/>
      <c r="AF278" s="25"/>
      <c r="AG278" s="25"/>
      <c r="AH278" s="25"/>
      <c r="AI278" s="25"/>
      <c r="AJ278" s="25"/>
      <c r="AK278" s="17"/>
      <c r="AL278" s="17"/>
      <c r="AM278" s="17"/>
      <c r="AN278" s="17"/>
      <c r="AO278" s="17"/>
      <c r="AP278" s="17"/>
      <c r="AQ278" s="17"/>
      <c r="AR278" s="4"/>
      <c r="AS278" s="19"/>
      <c r="AT278" s="19"/>
      <c r="AU278" s="16"/>
      <c r="AV278" s="16"/>
      <c r="AW278" s="7"/>
      <c r="AX278" s="7"/>
      <c r="AY278" s="6"/>
    </row>
    <row r="279" spans="1:51" ht="15">
      <c r="A279" s="26"/>
      <c r="B279" s="29"/>
      <c r="C279" s="29"/>
      <c r="D279" s="22"/>
      <c r="E279" s="23"/>
      <c r="F279" s="23"/>
      <c r="G279" s="23"/>
      <c r="H279" s="25"/>
      <c r="I279" s="25"/>
      <c r="J279" s="25"/>
      <c r="K279" s="66"/>
      <c r="L279" s="24"/>
      <c r="M279" s="25"/>
      <c r="N279" s="25"/>
      <c r="O279" s="24"/>
      <c r="P279" s="71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4"/>
      <c r="AB279" s="25"/>
      <c r="AC279" s="25"/>
      <c r="AD279" s="24"/>
      <c r="AE279" s="25"/>
      <c r="AF279" s="25"/>
      <c r="AG279" s="25"/>
      <c r="AH279" s="25"/>
      <c r="AI279" s="25"/>
      <c r="AJ279" s="25"/>
      <c r="AK279" s="17"/>
      <c r="AL279" s="17"/>
      <c r="AM279" s="17"/>
      <c r="AN279" s="17"/>
      <c r="AO279" s="17"/>
      <c r="AP279" s="17"/>
      <c r="AQ279" s="17"/>
      <c r="AR279" s="4"/>
      <c r="AS279" s="19"/>
      <c r="AT279" s="19"/>
      <c r="AU279" s="16"/>
      <c r="AV279" s="16"/>
      <c r="AW279" s="7"/>
      <c r="AX279" s="7"/>
      <c r="AY279" s="6"/>
    </row>
    <row r="280" spans="1:51" ht="15">
      <c r="A280" s="26"/>
      <c r="B280" s="29"/>
      <c r="C280" s="29"/>
      <c r="D280" s="29"/>
      <c r="E280" s="23"/>
      <c r="F280" s="23"/>
      <c r="G280" s="23"/>
      <c r="H280" s="25"/>
      <c r="I280" s="25"/>
      <c r="J280" s="25"/>
      <c r="K280" s="66"/>
      <c r="L280" s="24"/>
      <c r="M280" s="25"/>
      <c r="N280" s="25"/>
      <c r="O280" s="24"/>
      <c r="P280" s="71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4"/>
      <c r="AB280" s="25"/>
      <c r="AC280" s="25"/>
      <c r="AD280" s="24"/>
      <c r="AE280" s="25"/>
      <c r="AF280" s="25"/>
      <c r="AG280" s="25"/>
      <c r="AH280" s="25"/>
      <c r="AI280" s="25"/>
      <c r="AJ280" s="25"/>
      <c r="AK280" s="17"/>
      <c r="AL280" s="17"/>
      <c r="AM280" s="17"/>
      <c r="AN280" s="17"/>
      <c r="AO280" s="17"/>
      <c r="AP280" s="17"/>
      <c r="AQ280" s="17"/>
      <c r="AR280" s="4"/>
      <c r="AS280" s="19"/>
      <c r="AT280" s="19"/>
      <c r="AU280" s="16"/>
      <c r="AV280" s="16"/>
      <c r="AW280" s="7"/>
      <c r="AX280" s="7"/>
      <c r="AY280" s="6"/>
    </row>
    <row r="281" spans="1:51" ht="15">
      <c r="A281" s="26"/>
      <c r="B281" s="29"/>
      <c r="C281" s="29"/>
      <c r="D281" s="29"/>
      <c r="E281" s="23"/>
      <c r="F281" s="23"/>
      <c r="G281" s="23"/>
      <c r="H281" s="25"/>
      <c r="I281" s="25"/>
      <c r="J281" s="25"/>
      <c r="K281" s="66"/>
      <c r="L281" s="24"/>
      <c r="M281" s="25"/>
      <c r="N281" s="25"/>
      <c r="O281" s="24"/>
      <c r="P281" s="71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4"/>
      <c r="AB281" s="25"/>
      <c r="AC281" s="25"/>
      <c r="AD281" s="24"/>
      <c r="AE281" s="25"/>
      <c r="AF281" s="25"/>
      <c r="AG281" s="25"/>
      <c r="AH281" s="25"/>
      <c r="AI281" s="25"/>
      <c r="AJ281" s="25"/>
      <c r="AK281" s="17"/>
      <c r="AL281" s="17"/>
      <c r="AM281" s="17"/>
      <c r="AN281" s="17"/>
      <c r="AO281" s="17"/>
      <c r="AP281" s="17"/>
      <c r="AQ281" s="17"/>
      <c r="AR281" s="4"/>
      <c r="AS281" s="19"/>
      <c r="AT281" s="19"/>
      <c r="AU281" s="16"/>
      <c r="AV281" s="16"/>
      <c r="AW281" s="7"/>
      <c r="AX281" s="7"/>
      <c r="AY281" s="6"/>
    </row>
    <row r="282" spans="1:51" ht="15">
      <c r="A282" s="26"/>
      <c r="B282" s="29"/>
      <c r="C282" s="29"/>
      <c r="D282" s="29"/>
      <c r="E282" s="23"/>
      <c r="F282" s="23"/>
      <c r="G282" s="23"/>
      <c r="H282" s="25"/>
      <c r="I282" s="25"/>
      <c r="J282" s="25"/>
      <c r="K282" s="66"/>
      <c r="L282" s="24"/>
      <c r="M282" s="25"/>
      <c r="N282" s="25"/>
      <c r="O282" s="24"/>
      <c r="P282" s="71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4"/>
      <c r="AB282" s="25"/>
      <c r="AC282" s="25"/>
      <c r="AD282" s="24"/>
      <c r="AE282" s="25"/>
      <c r="AF282" s="25"/>
      <c r="AG282" s="25"/>
      <c r="AH282" s="25"/>
      <c r="AI282" s="25"/>
      <c r="AJ282" s="25"/>
      <c r="AK282" s="17"/>
      <c r="AL282" s="17"/>
      <c r="AM282" s="17"/>
      <c r="AN282" s="17"/>
      <c r="AO282" s="17"/>
      <c r="AP282" s="17"/>
      <c r="AQ282" s="17"/>
      <c r="AR282" s="4"/>
      <c r="AS282" s="19"/>
      <c r="AT282" s="19"/>
      <c r="AU282" s="16"/>
      <c r="AV282" s="16"/>
      <c r="AW282" s="7"/>
      <c r="AX282" s="7"/>
      <c r="AY282" s="6"/>
    </row>
    <row r="283" spans="1:51" ht="15">
      <c r="A283" s="76"/>
      <c r="B283" s="29"/>
      <c r="C283" s="29"/>
      <c r="D283" s="29"/>
      <c r="E283" s="23"/>
      <c r="F283" s="23"/>
      <c r="G283" s="23"/>
      <c r="H283" s="25"/>
      <c r="I283" s="25"/>
      <c r="J283" s="25"/>
      <c r="K283" s="66"/>
      <c r="L283" s="24"/>
      <c r="M283" s="25"/>
      <c r="N283" s="25"/>
      <c r="O283" s="24"/>
      <c r="P283" s="71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4"/>
      <c r="AB283" s="25"/>
      <c r="AC283" s="25"/>
      <c r="AD283" s="24"/>
      <c r="AE283" s="25"/>
      <c r="AF283" s="25"/>
      <c r="AG283" s="25"/>
      <c r="AH283" s="25"/>
      <c r="AI283" s="25"/>
      <c r="AJ283" s="25"/>
      <c r="AK283" s="17"/>
      <c r="AL283" s="17"/>
      <c r="AM283" s="17"/>
      <c r="AN283" s="17"/>
      <c r="AO283" s="17"/>
      <c r="AP283" s="17"/>
      <c r="AQ283" s="17"/>
      <c r="AR283" s="4"/>
      <c r="AS283" s="19"/>
      <c r="AT283" s="19"/>
      <c r="AU283" s="16"/>
      <c r="AV283" s="16"/>
      <c r="AW283" s="7"/>
      <c r="AX283" s="7"/>
      <c r="AY283" s="6"/>
    </row>
    <row r="284" spans="1:51" ht="15">
      <c r="A284" s="26"/>
      <c r="B284" s="29"/>
      <c r="C284" s="29"/>
      <c r="D284" s="29"/>
      <c r="E284" s="23"/>
      <c r="F284" s="23"/>
      <c r="G284" s="23"/>
      <c r="H284" s="25"/>
      <c r="I284" s="25"/>
      <c r="J284" s="25"/>
      <c r="K284" s="66"/>
      <c r="L284" s="24"/>
      <c r="M284" s="25"/>
      <c r="N284" s="25"/>
      <c r="O284" s="24"/>
      <c r="P284" s="71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4"/>
      <c r="AB284" s="25"/>
      <c r="AC284" s="25"/>
      <c r="AD284" s="24"/>
      <c r="AE284" s="25"/>
      <c r="AF284" s="25"/>
      <c r="AG284" s="25"/>
      <c r="AH284" s="25"/>
      <c r="AI284" s="25"/>
      <c r="AJ284" s="25"/>
      <c r="AK284" s="17"/>
      <c r="AL284" s="17"/>
      <c r="AM284" s="17"/>
      <c r="AN284" s="17"/>
      <c r="AO284" s="17"/>
      <c r="AP284" s="17"/>
      <c r="AQ284" s="17"/>
      <c r="AR284" s="4"/>
      <c r="AS284" s="19"/>
      <c r="AT284" s="19"/>
      <c r="AU284" s="16"/>
      <c r="AV284" s="16"/>
      <c r="AW284" s="7"/>
      <c r="AX284" s="7"/>
      <c r="AY284" s="6"/>
    </row>
    <row r="285" spans="1:51" ht="15">
      <c r="A285" s="26"/>
      <c r="B285" s="29"/>
      <c r="C285" s="29"/>
      <c r="D285" s="29"/>
      <c r="E285" s="23"/>
      <c r="F285" s="23"/>
      <c r="G285" s="23"/>
      <c r="H285" s="25"/>
      <c r="I285" s="25"/>
      <c r="J285" s="25"/>
      <c r="K285" s="66"/>
      <c r="L285" s="24"/>
      <c r="M285" s="25"/>
      <c r="N285" s="25"/>
      <c r="O285" s="24"/>
      <c r="P285" s="71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4"/>
      <c r="AB285" s="25"/>
      <c r="AC285" s="25"/>
      <c r="AD285" s="24"/>
      <c r="AE285" s="25"/>
      <c r="AF285" s="25"/>
      <c r="AG285" s="25"/>
      <c r="AH285" s="25"/>
      <c r="AI285" s="25"/>
      <c r="AJ285" s="25"/>
      <c r="AK285" s="17"/>
      <c r="AL285" s="17"/>
      <c r="AM285" s="17"/>
      <c r="AN285" s="17"/>
      <c r="AO285" s="17"/>
      <c r="AP285" s="17"/>
      <c r="AQ285" s="17"/>
      <c r="AR285" s="4"/>
      <c r="AS285" s="19"/>
      <c r="AT285" s="19"/>
      <c r="AU285" s="16"/>
      <c r="AV285" s="16"/>
      <c r="AW285" s="7"/>
      <c r="AX285" s="7"/>
      <c r="AY285" s="6"/>
    </row>
    <row r="286" spans="1:51" ht="15">
      <c r="A286" s="26"/>
      <c r="B286" s="29"/>
      <c r="C286" s="22"/>
      <c r="D286" s="29"/>
      <c r="E286" s="23"/>
      <c r="F286" s="23"/>
      <c r="G286" s="23"/>
      <c r="H286" s="25"/>
      <c r="I286" s="25"/>
      <c r="J286" s="25"/>
      <c r="K286" s="66"/>
      <c r="L286" s="24"/>
      <c r="M286" s="25"/>
      <c r="N286" s="25"/>
      <c r="O286" s="24"/>
      <c r="P286" s="71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4"/>
      <c r="AB286" s="25"/>
      <c r="AC286" s="25"/>
      <c r="AD286" s="24"/>
      <c r="AE286" s="25"/>
      <c r="AF286" s="25"/>
      <c r="AG286" s="25"/>
      <c r="AH286" s="25"/>
      <c r="AI286" s="25"/>
      <c r="AJ286" s="25"/>
      <c r="AK286" s="17"/>
      <c r="AL286" s="17"/>
      <c r="AM286" s="17"/>
      <c r="AN286" s="17"/>
      <c r="AO286" s="17"/>
      <c r="AP286" s="17"/>
      <c r="AQ286" s="17"/>
      <c r="AR286" s="4"/>
      <c r="AS286" s="19"/>
      <c r="AT286" s="19"/>
      <c r="AU286" s="16"/>
      <c r="AV286" s="16"/>
      <c r="AW286" s="7"/>
      <c r="AX286" s="7"/>
      <c r="AY286" s="6"/>
    </row>
    <row r="287" spans="1:51" ht="15">
      <c r="A287" s="26"/>
      <c r="B287" s="29"/>
      <c r="C287" s="29"/>
      <c r="D287" s="29"/>
      <c r="E287" s="23"/>
      <c r="F287" s="23"/>
      <c r="G287" s="23"/>
      <c r="H287" s="25"/>
      <c r="I287" s="25"/>
      <c r="J287" s="25"/>
      <c r="K287" s="66"/>
      <c r="L287" s="24"/>
      <c r="M287" s="25"/>
      <c r="N287" s="25"/>
      <c r="O287" s="24"/>
      <c r="P287" s="71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4"/>
      <c r="AB287" s="25"/>
      <c r="AC287" s="25"/>
      <c r="AD287" s="24"/>
      <c r="AE287" s="25"/>
      <c r="AF287" s="25"/>
      <c r="AG287" s="25"/>
      <c r="AH287" s="25"/>
      <c r="AI287" s="25"/>
      <c r="AJ287" s="25"/>
      <c r="AK287" s="17"/>
      <c r="AL287" s="17"/>
      <c r="AM287" s="17"/>
      <c r="AN287" s="17"/>
      <c r="AO287" s="17"/>
      <c r="AP287" s="17"/>
      <c r="AQ287" s="17"/>
      <c r="AR287" s="4"/>
      <c r="AS287" s="19"/>
      <c r="AT287" s="19"/>
      <c r="AU287" s="16"/>
      <c r="AV287" s="16"/>
      <c r="AW287" s="7"/>
      <c r="AX287" s="7"/>
      <c r="AY287" s="6"/>
    </row>
    <row r="288" spans="1:51" ht="15">
      <c r="A288" s="26"/>
      <c r="B288" s="29"/>
      <c r="C288" s="29"/>
      <c r="D288" s="29"/>
      <c r="E288" s="23"/>
      <c r="F288" s="23"/>
      <c r="G288" s="23"/>
      <c r="H288" s="25"/>
      <c r="I288" s="25"/>
      <c r="J288" s="25"/>
      <c r="K288" s="66"/>
      <c r="L288" s="24"/>
      <c r="M288" s="25"/>
      <c r="N288" s="25"/>
      <c r="O288" s="24"/>
      <c r="P288" s="71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4"/>
      <c r="AB288" s="25"/>
      <c r="AC288" s="25"/>
      <c r="AD288" s="24"/>
      <c r="AE288" s="25"/>
      <c r="AF288" s="25"/>
      <c r="AG288" s="25"/>
      <c r="AH288" s="25"/>
      <c r="AI288" s="25"/>
      <c r="AJ288" s="25"/>
      <c r="AK288" s="17"/>
      <c r="AL288" s="17"/>
      <c r="AM288" s="17"/>
      <c r="AN288" s="17"/>
      <c r="AO288" s="17"/>
      <c r="AP288" s="17"/>
      <c r="AQ288" s="17"/>
      <c r="AR288" s="4"/>
      <c r="AS288" s="19"/>
      <c r="AT288" s="19"/>
      <c r="AU288" s="16"/>
      <c r="AV288" s="16"/>
      <c r="AW288" s="7"/>
      <c r="AX288" s="7"/>
      <c r="AY288" s="6"/>
    </row>
    <row r="289" spans="1:51" ht="15">
      <c r="A289" s="26"/>
      <c r="B289" s="29"/>
      <c r="C289" s="29"/>
      <c r="D289" s="29"/>
      <c r="E289" s="23"/>
      <c r="F289" s="23"/>
      <c r="G289" s="23"/>
      <c r="H289" s="25"/>
      <c r="I289" s="25"/>
      <c r="J289" s="25"/>
      <c r="K289" s="66"/>
      <c r="L289" s="24"/>
      <c r="M289" s="25"/>
      <c r="N289" s="25"/>
      <c r="O289" s="24"/>
      <c r="P289" s="71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4"/>
      <c r="AB289" s="25"/>
      <c r="AC289" s="25"/>
      <c r="AD289" s="24"/>
      <c r="AE289" s="25"/>
      <c r="AF289" s="25"/>
      <c r="AG289" s="25"/>
      <c r="AH289" s="25"/>
      <c r="AI289" s="25"/>
      <c r="AJ289" s="25"/>
      <c r="AK289" s="17"/>
      <c r="AL289" s="17"/>
      <c r="AM289" s="17"/>
      <c r="AN289" s="17"/>
      <c r="AO289" s="17"/>
      <c r="AP289" s="17"/>
      <c r="AQ289" s="17"/>
      <c r="AR289" s="4"/>
      <c r="AS289" s="19"/>
      <c r="AT289" s="19"/>
      <c r="AU289" s="16"/>
      <c r="AV289" s="16"/>
      <c r="AW289" s="7"/>
      <c r="AX289" s="7"/>
      <c r="AY289" s="6"/>
    </row>
    <row r="290" spans="1:51" ht="15">
      <c r="A290" s="26"/>
      <c r="B290" s="29"/>
      <c r="C290" s="29"/>
      <c r="D290" s="29"/>
      <c r="E290" s="23"/>
      <c r="F290" s="23"/>
      <c r="G290" s="23"/>
      <c r="H290" s="25"/>
      <c r="I290" s="25"/>
      <c r="J290" s="25"/>
      <c r="K290" s="66"/>
      <c r="L290" s="24"/>
      <c r="M290" s="25"/>
      <c r="N290" s="25"/>
      <c r="O290" s="24"/>
      <c r="P290" s="71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4"/>
      <c r="AB290" s="25"/>
      <c r="AC290" s="25"/>
      <c r="AD290" s="24"/>
      <c r="AE290" s="25"/>
      <c r="AF290" s="25"/>
      <c r="AG290" s="25"/>
      <c r="AH290" s="25"/>
      <c r="AI290" s="25"/>
      <c r="AJ290" s="25"/>
      <c r="AK290" s="17"/>
      <c r="AL290" s="17"/>
      <c r="AM290" s="17"/>
      <c r="AN290" s="17"/>
      <c r="AO290" s="17"/>
      <c r="AP290" s="17"/>
      <c r="AQ290" s="17"/>
      <c r="AR290" s="4"/>
      <c r="AS290" s="19"/>
      <c r="AT290" s="19"/>
      <c r="AU290" s="16"/>
      <c r="AV290" s="16"/>
      <c r="AW290" s="7"/>
      <c r="AX290" s="7"/>
      <c r="AY290" s="6"/>
    </row>
    <row r="291" spans="1:51" ht="15">
      <c r="A291" s="26"/>
      <c r="B291" s="29"/>
      <c r="C291" s="29"/>
      <c r="D291" s="29"/>
      <c r="E291" s="23"/>
      <c r="F291" s="23"/>
      <c r="G291" s="23"/>
      <c r="H291" s="25"/>
      <c r="I291" s="25"/>
      <c r="J291" s="25"/>
      <c r="K291" s="66"/>
      <c r="L291" s="24"/>
      <c r="M291" s="25"/>
      <c r="N291" s="25"/>
      <c r="O291" s="24"/>
      <c r="P291" s="71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4"/>
      <c r="AB291" s="25"/>
      <c r="AC291" s="25"/>
      <c r="AD291" s="24"/>
      <c r="AE291" s="25"/>
      <c r="AF291" s="25"/>
      <c r="AG291" s="25"/>
      <c r="AH291" s="25"/>
      <c r="AI291" s="25"/>
      <c r="AJ291" s="25"/>
      <c r="AK291" s="17"/>
      <c r="AL291" s="17"/>
      <c r="AM291" s="17"/>
      <c r="AN291" s="17"/>
      <c r="AO291" s="17"/>
      <c r="AP291" s="17"/>
      <c r="AQ291" s="17"/>
      <c r="AR291" s="4"/>
      <c r="AS291" s="19"/>
      <c r="AT291" s="19"/>
      <c r="AU291" s="16"/>
      <c r="AV291" s="16"/>
      <c r="AW291" s="7"/>
      <c r="AX291" s="7"/>
      <c r="AY291" s="6"/>
    </row>
    <row r="292" spans="1:51" ht="15">
      <c r="A292" s="26"/>
      <c r="B292" s="29"/>
      <c r="C292" s="29"/>
      <c r="D292" s="29"/>
      <c r="E292" s="23"/>
      <c r="F292" s="23"/>
      <c r="G292" s="23"/>
      <c r="H292" s="25"/>
      <c r="I292" s="25"/>
      <c r="J292" s="25"/>
      <c r="K292" s="66"/>
      <c r="L292" s="24"/>
      <c r="M292" s="25"/>
      <c r="N292" s="25"/>
      <c r="O292" s="24"/>
      <c r="P292" s="71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4"/>
      <c r="AB292" s="25"/>
      <c r="AC292" s="25"/>
      <c r="AD292" s="24"/>
      <c r="AE292" s="25"/>
      <c r="AF292" s="25"/>
      <c r="AG292" s="25"/>
      <c r="AH292" s="25"/>
      <c r="AI292" s="25"/>
      <c r="AJ292" s="25"/>
      <c r="AK292" s="17"/>
      <c r="AL292" s="17"/>
      <c r="AM292" s="17"/>
      <c r="AN292" s="17"/>
      <c r="AO292" s="17"/>
      <c r="AP292" s="17"/>
      <c r="AQ292" s="17"/>
      <c r="AR292" s="4"/>
      <c r="AS292" s="19"/>
      <c r="AT292" s="19"/>
      <c r="AU292" s="16"/>
      <c r="AV292" s="16"/>
      <c r="AW292" s="7"/>
      <c r="AX292" s="7"/>
      <c r="AY292" s="6"/>
    </row>
    <row r="293" spans="1:51" ht="15">
      <c r="A293" s="26"/>
      <c r="B293" s="29"/>
      <c r="C293" s="22"/>
      <c r="D293" s="22"/>
      <c r="E293" s="23"/>
      <c r="F293" s="23"/>
      <c r="G293" s="23"/>
      <c r="H293" s="25"/>
      <c r="I293" s="25"/>
      <c r="J293" s="25"/>
      <c r="K293" s="66"/>
      <c r="L293" s="24"/>
      <c r="M293" s="25"/>
      <c r="N293" s="25"/>
      <c r="O293" s="24"/>
      <c r="P293" s="71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4"/>
      <c r="AB293" s="25"/>
      <c r="AC293" s="25"/>
      <c r="AD293" s="24"/>
      <c r="AE293" s="25"/>
      <c r="AF293" s="25"/>
      <c r="AG293" s="25"/>
      <c r="AH293" s="25"/>
      <c r="AI293" s="25"/>
      <c r="AJ293" s="25"/>
      <c r="AK293" s="17"/>
      <c r="AL293" s="17"/>
      <c r="AM293" s="17"/>
      <c r="AN293" s="17"/>
      <c r="AO293" s="17"/>
      <c r="AP293" s="17"/>
      <c r="AQ293" s="17"/>
      <c r="AR293" s="4"/>
      <c r="AS293" s="19"/>
      <c r="AT293" s="19"/>
      <c r="AU293" s="16"/>
      <c r="AV293" s="16"/>
      <c r="AW293" s="7"/>
      <c r="AX293" s="7"/>
      <c r="AY293" s="6"/>
    </row>
    <row r="294" spans="1:51" ht="15">
      <c r="A294" s="26"/>
      <c r="B294" s="29"/>
      <c r="C294" s="29"/>
      <c r="D294" s="29"/>
      <c r="E294" s="23"/>
      <c r="F294" s="23"/>
      <c r="G294" s="23"/>
      <c r="H294" s="25"/>
      <c r="I294" s="25"/>
      <c r="J294" s="25"/>
      <c r="K294" s="66"/>
      <c r="L294" s="24"/>
      <c r="M294" s="25"/>
      <c r="N294" s="25"/>
      <c r="O294" s="24"/>
      <c r="P294" s="71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4"/>
      <c r="AB294" s="25"/>
      <c r="AC294" s="25"/>
      <c r="AD294" s="24"/>
      <c r="AE294" s="25"/>
      <c r="AF294" s="25"/>
      <c r="AG294" s="25"/>
      <c r="AH294" s="25"/>
      <c r="AI294" s="25"/>
      <c r="AJ294" s="25"/>
      <c r="AK294" s="17"/>
      <c r="AL294" s="17"/>
      <c r="AM294" s="17"/>
      <c r="AN294" s="17"/>
      <c r="AO294" s="17"/>
      <c r="AP294" s="17"/>
      <c r="AQ294" s="17"/>
      <c r="AR294" s="4"/>
      <c r="AS294" s="19"/>
      <c r="AT294" s="19"/>
      <c r="AU294" s="16"/>
      <c r="AV294" s="16"/>
      <c r="AW294" s="7"/>
      <c r="AX294" s="7"/>
      <c r="AY294" s="6"/>
    </row>
    <row r="295" spans="1:51" ht="15">
      <c r="A295" s="26"/>
      <c r="B295" s="29"/>
      <c r="C295" s="29"/>
      <c r="D295" s="22"/>
      <c r="E295" s="23"/>
      <c r="F295" s="23"/>
      <c r="G295" s="23"/>
      <c r="H295" s="25"/>
      <c r="I295" s="25"/>
      <c r="J295" s="25"/>
      <c r="K295" s="66"/>
      <c r="L295" s="24"/>
      <c r="M295" s="25"/>
      <c r="N295" s="25"/>
      <c r="O295" s="24"/>
      <c r="P295" s="71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4"/>
      <c r="AB295" s="25"/>
      <c r="AC295" s="25"/>
      <c r="AD295" s="24"/>
      <c r="AE295" s="25"/>
      <c r="AF295" s="25"/>
      <c r="AG295" s="25"/>
      <c r="AH295" s="25"/>
      <c r="AI295" s="25"/>
      <c r="AJ295" s="25"/>
      <c r="AK295" s="17"/>
      <c r="AL295" s="17"/>
      <c r="AM295" s="17"/>
      <c r="AN295" s="17"/>
      <c r="AO295" s="17"/>
      <c r="AP295" s="17"/>
      <c r="AQ295" s="17"/>
      <c r="AR295" s="4"/>
      <c r="AS295" s="19"/>
      <c r="AT295" s="19"/>
      <c r="AU295" s="16"/>
      <c r="AV295" s="16"/>
      <c r="AW295" s="7"/>
      <c r="AX295" s="7"/>
      <c r="AY295" s="6"/>
    </row>
    <row r="296" spans="1:51" ht="15">
      <c r="A296" s="26"/>
      <c r="B296" s="29"/>
      <c r="C296" s="29"/>
      <c r="D296" s="29"/>
      <c r="E296" s="23"/>
      <c r="F296" s="23"/>
      <c r="G296" s="23"/>
      <c r="H296" s="25"/>
      <c r="I296" s="25"/>
      <c r="J296" s="25"/>
      <c r="K296" s="66"/>
      <c r="L296" s="24"/>
      <c r="M296" s="25"/>
      <c r="N296" s="25"/>
      <c r="O296" s="24"/>
      <c r="P296" s="71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4"/>
      <c r="AB296" s="25"/>
      <c r="AC296" s="25"/>
      <c r="AD296" s="24"/>
      <c r="AE296" s="25"/>
      <c r="AF296" s="25"/>
      <c r="AG296" s="25"/>
      <c r="AH296" s="25"/>
      <c r="AI296" s="25"/>
      <c r="AJ296" s="25"/>
      <c r="AK296" s="17"/>
      <c r="AL296" s="17"/>
      <c r="AM296" s="17"/>
      <c r="AN296" s="17"/>
      <c r="AO296" s="17"/>
      <c r="AP296" s="17"/>
      <c r="AQ296" s="17"/>
      <c r="AR296" s="4"/>
      <c r="AS296" s="19"/>
      <c r="AT296" s="19"/>
      <c r="AU296" s="16"/>
      <c r="AV296" s="16"/>
      <c r="AW296" s="7"/>
      <c r="AX296" s="7"/>
      <c r="AY296" s="6"/>
    </row>
    <row r="297" spans="1:51" ht="15">
      <c r="A297" s="26"/>
      <c r="B297" s="29"/>
      <c r="C297" s="29"/>
      <c r="D297" s="22"/>
      <c r="E297" s="23"/>
      <c r="F297" s="23"/>
      <c r="G297" s="23"/>
      <c r="H297" s="25"/>
      <c r="I297" s="25"/>
      <c r="J297" s="25"/>
      <c r="K297" s="66"/>
      <c r="L297" s="24"/>
      <c r="M297" s="25"/>
      <c r="N297" s="25"/>
      <c r="O297" s="24"/>
      <c r="P297" s="71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4"/>
      <c r="AB297" s="25"/>
      <c r="AC297" s="25"/>
      <c r="AD297" s="24"/>
      <c r="AE297" s="25"/>
      <c r="AF297" s="25"/>
      <c r="AG297" s="25"/>
      <c r="AH297" s="25"/>
      <c r="AI297" s="25"/>
      <c r="AJ297" s="25"/>
      <c r="AK297" s="17"/>
      <c r="AL297" s="17"/>
      <c r="AM297" s="17"/>
      <c r="AN297" s="17"/>
      <c r="AO297" s="17"/>
      <c r="AP297" s="17"/>
      <c r="AQ297" s="17"/>
      <c r="AR297" s="4"/>
      <c r="AS297" s="19"/>
      <c r="AT297" s="19"/>
      <c r="AU297" s="16"/>
      <c r="AV297" s="16"/>
      <c r="AW297" s="7"/>
      <c r="AX297" s="7"/>
      <c r="AY297" s="6"/>
    </row>
    <row r="298" spans="1:51" ht="15">
      <c r="A298" s="26"/>
      <c r="B298" s="29"/>
      <c r="C298" s="29"/>
      <c r="D298" s="22"/>
      <c r="E298" s="23"/>
      <c r="F298" s="23"/>
      <c r="G298" s="23"/>
      <c r="H298" s="77"/>
      <c r="I298" s="77"/>
      <c r="J298" s="77"/>
      <c r="K298" s="78"/>
      <c r="L298" s="79"/>
      <c r="M298" s="77"/>
      <c r="N298" s="77"/>
      <c r="O298" s="79"/>
      <c r="P298" s="71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24"/>
      <c r="AB298" s="77"/>
      <c r="AC298" s="77"/>
      <c r="AD298" s="24"/>
      <c r="AE298" s="77"/>
      <c r="AF298" s="77"/>
      <c r="AG298" s="77"/>
      <c r="AH298" s="77"/>
      <c r="AI298" s="77"/>
      <c r="AJ298" s="77"/>
      <c r="AK298" s="17"/>
      <c r="AL298" s="17"/>
      <c r="AM298" s="17"/>
      <c r="AN298" s="17"/>
      <c r="AO298" s="17"/>
      <c r="AP298" s="17"/>
      <c r="AQ298" s="17"/>
      <c r="AR298" s="4"/>
      <c r="AS298" s="19"/>
      <c r="AT298" s="19"/>
      <c r="AU298" s="16"/>
      <c r="AV298" s="16"/>
      <c r="AW298" s="7"/>
      <c r="AX298" s="7"/>
      <c r="AY298" s="6"/>
    </row>
    <row r="299" spans="1:51" ht="15">
      <c r="A299" s="26"/>
      <c r="B299" s="29"/>
      <c r="C299" s="29"/>
      <c r="D299" s="22"/>
      <c r="E299" s="23"/>
      <c r="F299" s="23"/>
      <c r="G299" s="23"/>
      <c r="H299" s="77"/>
      <c r="I299" s="77"/>
      <c r="J299" s="77"/>
      <c r="K299" s="78"/>
      <c r="L299" s="79"/>
      <c r="M299" s="77"/>
      <c r="N299" s="77"/>
      <c r="O299" s="79"/>
      <c r="P299" s="71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24"/>
      <c r="AB299" s="77"/>
      <c r="AC299" s="77"/>
      <c r="AD299" s="24"/>
      <c r="AE299" s="77"/>
      <c r="AF299" s="77"/>
      <c r="AG299" s="77"/>
      <c r="AH299" s="77"/>
      <c r="AI299" s="77"/>
      <c r="AJ299" s="77"/>
      <c r="AK299" s="17"/>
      <c r="AL299" s="17"/>
      <c r="AM299" s="17"/>
      <c r="AN299" s="17"/>
      <c r="AO299" s="17"/>
      <c r="AP299" s="17"/>
      <c r="AQ299" s="17"/>
      <c r="AR299" s="4"/>
      <c r="AS299" s="19"/>
      <c r="AT299" s="19"/>
      <c r="AU299" s="16"/>
      <c r="AV299" s="16"/>
      <c r="AW299" s="7"/>
      <c r="AX299" s="7"/>
      <c r="AY299" s="6"/>
    </row>
    <row r="300" spans="1:51" ht="15">
      <c r="A300" s="26"/>
      <c r="B300" s="29"/>
      <c r="C300" s="29"/>
      <c r="D300" s="22"/>
      <c r="E300" s="23"/>
      <c r="F300" s="23"/>
      <c r="G300" s="23"/>
      <c r="H300" s="77"/>
      <c r="I300" s="77"/>
      <c r="J300" s="77"/>
      <c r="K300" s="78"/>
      <c r="L300" s="79"/>
      <c r="M300" s="77"/>
      <c r="N300" s="77"/>
      <c r="O300" s="79"/>
      <c r="P300" s="71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24"/>
      <c r="AB300" s="77"/>
      <c r="AC300" s="77"/>
      <c r="AD300" s="24"/>
      <c r="AE300" s="77"/>
      <c r="AF300" s="77"/>
      <c r="AG300" s="77"/>
      <c r="AH300" s="77"/>
      <c r="AI300" s="77"/>
      <c r="AJ300" s="77"/>
      <c r="AK300" s="17"/>
      <c r="AL300" s="17"/>
      <c r="AM300" s="17"/>
      <c r="AN300" s="17"/>
      <c r="AO300" s="17"/>
      <c r="AP300" s="17"/>
      <c r="AQ300" s="17"/>
      <c r="AR300" s="4"/>
      <c r="AS300" s="19"/>
      <c r="AT300" s="19"/>
      <c r="AU300" s="16"/>
      <c r="AV300" s="16"/>
      <c r="AW300" s="7"/>
      <c r="AX300" s="7"/>
      <c r="AY300" s="6"/>
    </row>
    <row r="301" spans="1:51" ht="15">
      <c r="A301" s="26"/>
      <c r="B301" s="29"/>
      <c r="C301" s="29"/>
      <c r="D301" s="29"/>
      <c r="E301" s="23"/>
      <c r="F301" s="23"/>
      <c r="G301" s="23"/>
      <c r="H301" s="77"/>
      <c r="I301" s="77"/>
      <c r="J301" s="77"/>
      <c r="K301" s="78"/>
      <c r="L301" s="79"/>
      <c r="M301" s="77"/>
      <c r="N301" s="77"/>
      <c r="O301" s="79"/>
      <c r="P301" s="71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24"/>
      <c r="AB301" s="77"/>
      <c r="AC301" s="77"/>
      <c r="AD301" s="24"/>
      <c r="AE301" s="77"/>
      <c r="AF301" s="77"/>
      <c r="AG301" s="77"/>
      <c r="AH301" s="77"/>
      <c r="AI301" s="77"/>
      <c r="AJ301" s="77"/>
      <c r="AK301" s="17"/>
      <c r="AL301" s="17"/>
      <c r="AM301" s="17"/>
      <c r="AN301" s="17"/>
      <c r="AO301" s="17"/>
      <c r="AP301" s="17"/>
      <c r="AQ301" s="17"/>
      <c r="AR301" s="4"/>
      <c r="AS301" s="19"/>
      <c r="AT301" s="19"/>
      <c r="AU301" s="16"/>
      <c r="AV301" s="16"/>
      <c r="AW301" s="7"/>
      <c r="AX301" s="7"/>
      <c r="AY301" s="6"/>
    </row>
    <row r="302" spans="1:51" ht="15">
      <c r="A302" s="26"/>
      <c r="B302" s="29"/>
      <c r="C302" s="29"/>
      <c r="D302" s="29"/>
      <c r="E302" s="23"/>
      <c r="F302" s="23"/>
      <c r="G302" s="23"/>
      <c r="H302" s="77"/>
      <c r="I302" s="77"/>
      <c r="J302" s="77"/>
      <c r="K302" s="78"/>
      <c r="L302" s="79"/>
      <c r="M302" s="77"/>
      <c r="N302" s="77"/>
      <c r="O302" s="79"/>
      <c r="P302" s="71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24"/>
      <c r="AB302" s="77"/>
      <c r="AC302" s="77"/>
      <c r="AD302" s="24"/>
      <c r="AE302" s="77"/>
      <c r="AF302" s="77"/>
      <c r="AG302" s="77"/>
      <c r="AH302" s="77"/>
      <c r="AI302" s="77"/>
      <c r="AJ302" s="77"/>
      <c r="AK302" s="17"/>
      <c r="AL302" s="17"/>
      <c r="AM302" s="17"/>
      <c r="AN302" s="17"/>
      <c r="AO302" s="17"/>
      <c r="AP302" s="17"/>
      <c r="AQ302" s="17"/>
      <c r="AR302" s="4"/>
      <c r="AS302" s="19"/>
      <c r="AT302" s="19"/>
      <c r="AU302" s="16"/>
      <c r="AV302" s="16"/>
      <c r="AW302" s="7"/>
      <c r="AX302" s="7"/>
      <c r="AY302" s="6"/>
    </row>
    <row r="303" spans="1:51" ht="15">
      <c r="A303" s="26"/>
      <c r="B303" s="29"/>
      <c r="C303" s="29"/>
      <c r="D303" s="29"/>
      <c r="E303" s="23"/>
      <c r="F303" s="23"/>
      <c r="G303" s="23"/>
      <c r="H303" s="77"/>
      <c r="I303" s="77"/>
      <c r="J303" s="77"/>
      <c r="K303" s="78"/>
      <c r="L303" s="79"/>
      <c r="M303" s="77"/>
      <c r="N303" s="77"/>
      <c r="O303" s="79"/>
      <c r="P303" s="71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24"/>
      <c r="AB303" s="77"/>
      <c r="AC303" s="77"/>
      <c r="AD303" s="24"/>
      <c r="AE303" s="77"/>
      <c r="AF303" s="77"/>
      <c r="AG303" s="77"/>
      <c r="AH303" s="77"/>
      <c r="AI303" s="77"/>
      <c r="AJ303" s="77"/>
      <c r="AK303" s="17"/>
      <c r="AL303" s="17"/>
      <c r="AM303" s="17"/>
      <c r="AN303" s="17"/>
      <c r="AO303" s="17"/>
      <c r="AP303" s="17"/>
      <c r="AQ303" s="17"/>
      <c r="AR303" s="4"/>
      <c r="AS303" s="19"/>
      <c r="AT303" s="19"/>
      <c r="AU303" s="16"/>
      <c r="AV303" s="16"/>
      <c r="AW303" s="7"/>
      <c r="AX303" s="7"/>
      <c r="AY303" s="6"/>
    </row>
    <row r="304" spans="1:51" ht="15">
      <c r="A304" s="26"/>
      <c r="B304" s="29"/>
      <c r="C304" s="29"/>
      <c r="D304" s="29"/>
      <c r="E304" s="23"/>
      <c r="F304" s="23"/>
      <c r="G304" s="23"/>
      <c r="H304" s="77"/>
      <c r="I304" s="77"/>
      <c r="J304" s="77"/>
      <c r="K304" s="78"/>
      <c r="L304" s="79"/>
      <c r="M304" s="77"/>
      <c r="N304" s="77"/>
      <c r="O304" s="79"/>
      <c r="P304" s="71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24"/>
      <c r="AB304" s="77"/>
      <c r="AC304" s="77"/>
      <c r="AD304" s="24"/>
      <c r="AE304" s="77"/>
      <c r="AF304" s="77"/>
      <c r="AG304" s="77"/>
      <c r="AH304" s="77"/>
      <c r="AI304" s="77"/>
      <c r="AJ304" s="77"/>
      <c r="AK304" s="17"/>
      <c r="AL304" s="17"/>
      <c r="AM304" s="17"/>
      <c r="AN304" s="17"/>
      <c r="AO304" s="17"/>
      <c r="AP304" s="17"/>
      <c r="AQ304" s="17"/>
      <c r="AR304" s="4"/>
      <c r="AS304" s="19"/>
      <c r="AT304" s="19"/>
      <c r="AU304" s="16"/>
      <c r="AV304" s="16"/>
      <c r="AW304" s="7"/>
      <c r="AX304" s="7"/>
      <c r="AY304" s="6"/>
    </row>
    <row r="305" spans="1:51" ht="15">
      <c r="A305" s="26"/>
      <c r="B305" s="29"/>
      <c r="C305" s="29"/>
      <c r="D305" s="29"/>
      <c r="E305" s="23"/>
      <c r="F305" s="23"/>
      <c r="G305" s="23"/>
      <c r="H305" s="77"/>
      <c r="I305" s="77"/>
      <c r="J305" s="77"/>
      <c r="K305" s="78"/>
      <c r="L305" s="79"/>
      <c r="M305" s="77"/>
      <c r="N305" s="77"/>
      <c r="O305" s="79"/>
      <c r="P305" s="71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24"/>
      <c r="AB305" s="77"/>
      <c r="AC305" s="77"/>
      <c r="AD305" s="24"/>
      <c r="AE305" s="77"/>
      <c r="AF305" s="77"/>
      <c r="AG305" s="77"/>
      <c r="AH305" s="77"/>
      <c r="AI305" s="77"/>
      <c r="AJ305" s="77"/>
      <c r="AK305" s="17"/>
      <c r="AL305" s="17"/>
      <c r="AM305" s="17"/>
      <c r="AN305" s="17"/>
      <c r="AO305" s="17"/>
      <c r="AP305" s="17"/>
      <c r="AQ305" s="17"/>
      <c r="AR305" s="4"/>
      <c r="AS305" s="19"/>
      <c r="AT305" s="19"/>
      <c r="AU305" s="16"/>
      <c r="AV305" s="16"/>
      <c r="AW305" s="7"/>
      <c r="AX305" s="7"/>
      <c r="AY305" s="6"/>
    </row>
    <row r="306" spans="1:51" ht="15">
      <c r="A306" s="26"/>
      <c r="B306" s="29"/>
      <c r="C306" s="85"/>
      <c r="D306" s="85"/>
      <c r="E306" s="23"/>
      <c r="F306" s="23"/>
      <c r="G306" s="23"/>
      <c r="H306" s="77"/>
      <c r="I306" s="77"/>
      <c r="J306" s="77"/>
      <c r="K306" s="78"/>
      <c r="L306" s="79"/>
      <c r="M306" s="77"/>
      <c r="N306" s="77"/>
      <c r="O306" s="79"/>
      <c r="P306" s="71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24"/>
      <c r="AB306" s="77"/>
      <c r="AC306" s="77"/>
      <c r="AD306" s="24"/>
      <c r="AE306" s="77"/>
      <c r="AF306" s="77"/>
      <c r="AG306" s="77"/>
      <c r="AH306" s="77"/>
      <c r="AI306" s="77"/>
      <c r="AJ306" s="77"/>
      <c r="AK306" s="17"/>
      <c r="AL306" s="17"/>
      <c r="AM306" s="17"/>
      <c r="AN306" s="17"/>
      <c r="AO306" s="17"/>
      <c r="AP306" s="17"/>
      <c r="AQ306" s="17"/>
      <c r="AR306" s="4"/>
      <c r="AS306" s="19"/>
      <c r="AT306" s="19"/>
      <c r="AU306" s="16"/>
      <c r="AV306" s="16"/>
      <c r="AW306" s="7"/>
      <c r="AX306" s="7"/>
      <c r="AY306" s="6"/>
    </row>
    <row r="307" spans="1:51" ht="15">
      <c r="A307" s="26"/>
      <c r="B307" s="29"/>
      <c r="C307" s="29"/>
      <c r="D307" s="29"/>
      <c r="E307" s="23"/>
      <c r="F307" s="23"/>
      <c r="G307" s="23"/>
      <c r="H307" s="77"/>
      <c r="I307" s="77"/>
      <c r="J307" s="77"/>
      <c r="K307" s="78"/>
      <c r="L307" s="79"/>
      <c r="M307" s="77"/>
      <c r="N307" s="77"/>
      <c r="O307" s="79"/>
      <c r="P307" s="71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24"/>
      <c r="AB307" s="77"/>
      <c r="AC307" s="77"/>
      <c r="AD307" s="24"/>
      <c r="AE307" s="77"/>
      <c r="AF307" s="77"/>
      <c r="AG307" s="77"/>
      <c r="AH307" s="77"/>
      <c r="AI307" s="77"/>
      <c r="AJ307" s="77"/>
      <c r="AK307" s="17"/>
      <c r="AL307" s="17"/>
      <c r="AM307" s="17"/>
      <c r="AN307" s="17"/>
      <c r="AO307" s="17"/>
      <c r="AP307" s="17"/>
      <c r="AQ307" s="17"/>
      <c r="AR307" s="4"/>
      <c r="AS307" s="19"/>
      <c r="AT307" s="19"/>
      <c r="AU307" s="16"/>
      <c r="AV307" s="16"/>
      <c r="AW307" s="7"/>
      <c r="AX307" s="7"/>
      <c r="AY307" s="6"/>
    </row>
    <row r="308" spans="1:51" ht="15">
      <c r="A308" s="26"/>
      <c r="B308" s="29"/>
      <c r="C308" s="29"/>
      <c r="D308" s="85"/>
      <c r="E308" s="23"/>
      <c r="F308" s="23"/>
      <c r="G308" s="23"/>
      <c r="H308" s="77"/>
      <c r="I308" s="77"/>
      <c r="J308" s="77"/>
      <c r="K308" s="78"/>
      <c r="L308" s="79"/>
      <c r="M308" s="77"/>
      <c r="N308" s="77"/>
      <c r="O308" s="79"/>
      <c r="P308" s="71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24"/>
      <c r="AB308" s="77"/>
      <c r="AC308" s="77"/>
      <c r="AD308" s="24"/>
      <c r="AE308" s="77"/>
      <c r="AF308" s="77"/>
      <c r="AG308" s="77"/>
      <c r="AH308" s="77"/>
      <c r="AI308" s="77"/>
      <c r="AJ308" s="77"/>
      <c r="AK308" s="17"/>
      <c r="AL308" s="17"/>
      <c r="AM308" s="17"/>
      <c r="AN308" s="17"/>
      <c r="AO308" s="17"/>
      <c r="AP308" s="17"/>
      <c r="AQ308" s="17"/>
      <c r="AR308" s="4"/>
      <c r="AS308" s="19"/>
      <c r="AT308" s="19"/>
      <c r="AU308" s="16"/>
      <c r="AV308" s="16"/>
      <c r="AW308" s="7"/>
      <c r="AX308" s="7"/>
      <c r="AY308" s="6"/>
    </row>
    <row r="309" spans="1:51" ht="15">
      <c r="A309" s="26"/>
      <c r="B309" s="29"/>
      <c r="C309" s="29"/>
      <c r="D309" s="85"/>
      <c r="E309" s="23"/>
      <c r="F309" s="23"/>
      <c r="G309" s="23"/>
      <c r="H309" s="77"/>
      <c r="I309" s="77"/>
      <c r="J309" s="77"/>
      <c r="K309" s="78"/>
      <c r="L309" s="79"/>
      <c r="M309" s="77"/>
      <c r="N309" s="77"/>
      <c r="O309" s="79"/>
      <c r="P309" s="71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24"/>
      <c r="AB309" s="77"/>
      <c r="AC309" s="77"/>
      <c r="AD309" s="24"/>
      <c r="AE309" s="77"/>
      <c r="AF309" s="77"/>
      <c r="AG309" s="77"/>
      <c r="AH309" s="77"/>
      <c r="AI309" s="77"/>
      <c r="AJ309" s="77"/>
      <c r="AK309" s="17"/>
      <c r="AL309" s="17"/>
      <c r="AM309" s="17"/>
      <c r="AN309" s="17"/>
      <c r="AO309" s="17"/>
      <c r="AP309" s="17"/>
      <c r="AQ309" s="17"/>
      <c r="AR309" s="4"/>
      <c r="AS309" s="19"/>
      <c r="AT309" s="19"/>
      <c r="AU309" s="16"/>
      <c r="AV309" s="16"/>
      <c r="AW309" s="7"/>
      <c r="AX309" s="7"/>
      <c r="AY309" s="6"/>
    </row>
    <row r="310" spans="1:51" ht="15">
      <c r="A310" s="26"/>
      <c r="B310" s="29"/>
      <c r="C310" s="29"/>
      <c r="D310" s="29"/>
      <c r="E310" s="23"/>
      <c r="F310" s="23"/>
      <c r="G310" s="23"/>
      <c r="H310" s="77"/>
      <c r="I310" s="77"/>
      <c r="J310" s="77"/>
      <c r="K310" s="78"/>
      <c r="L310" s="79"/>
      <c r="M310" s="77"/>
      <c r="N310" s="77"/>
      <c r="O310" s="79"/>
      <c r="P310" s="71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24"/>
      <c r="AB310" s="77"/>
      <c r="AC310" s="77"/>
      <c r="AD310" s="24"/>
      <c r="AE310" s="77"/>
      <c r="AF310" s="77"/>
      <c r="AG310" s="77"/>
      <c r="AH310" s="77"/>
      <c r="AI310" s="77"/>
      <c r="AJ310" s="77"/>
      <c r="AK310" s="17"/>
      <c r="AL310" s="17"/>
      <c r="AM310" s="17"/>
      <c r="AN310" s="17"/>
      <c r="AO310" s="17"/>
      <c r="AP310" s="17"/>
      <c r="AQ310" s="17"/>
      <c r="AR310" s="4"/>
      <c r="AS310" s="19"/>
      <c r="AT310" s="19"/>
      <c r="AU310" s="16"/>
      <c r="AV310" s="16"/>
      <c r="AW310" s="7"/>
      <c r="AX310" s="7"/>
      <c r="AY310" s="6"/>
    </row>
    <row r="311" spans="1:51" ht="15">
      <c r="A311" s="26"/>
      <c r="B311" s="29"/>
      <c r="C311" s="29"/>
      <c r="D311" s="29"/>
      <c r="E311" s="23"/>
      <c r="F311" s="23"/>
      <c r="G311" s="23"/>
      <c r="H311" s="77"/>
      <c r="I311" s="77"/>
      <c r="J311" s="77"/>
      <c r="K311" s="78"/>
      <c r="L311" s="79"/>
      <c r="M311" s="77"/>
      <c r="N311" s="77"/>
      <c r="O311" s="79"/>
      <c r="P311" s="71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24"/>
      <c r="AB311" s="77"/>
      <c r="AC311" s="77"/>
      <c r="AD311" s="24"/>
      <c r="AE311" s="77"/>
      <c r="AF311" s="77"/>
      <c r="AG311" s="77"/>
      <c r="AH311" s="77"/>
      <c r="AI311" s="77"/>
      <c r="AJ311" s="77"/>
      <c r="AK311" s="17"/>
      <c r="AL311" s="17"/>
      <c r="AM311" s="17"/>
      <c r="AN311" s="17"/>
      <c r="AO311" s="17"/>
      <c r="AP311" s="17"/>
      <c r="AQ311" s="17"/>
      <c r="AR311" s="4"/>
      <c r="AS311" s="19"/>
      <c r="AT311" s="19"/>
      <c r="AU311" s="16"/>
      <c r="AV311" s="16"/>
      <c r="AW311" s="7"/>
      <c r="AX311" s="7"/>
      <c r="AY311" s="6"/>
    </row>
    <row r="312" spans="1:51" ht="15">
      <c r="A312" s="26"/>
      <c r="B312" s="29"/>
      <c r="C312" s="29"/>
      <c r="D312" s="29"/>
      <c r="E312" s="23"/>
      <c r="F312" s="23"/>
      <c r="G312" s="23"/>
      <c r="H312" s="77"/>
      <c r="I312" s="77"/>
      <c r="J312" s="77"/>
      <c r="K312" s="78"/>
      <c r="L312" s="79"/>
      <c r="M312" s="77"/>
      <c r="N312" s="77"/>
      <c r="O312" s="79"/>
      <c r="P312" s="71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24"/>
      <c r="AB312" s="77"/>
      <c r="AC312" s="77"/>
      <c r="AD312" s="24"/>
      <c r="AE312" s="77"/>
      <c r="AF312" s="77"/>
      <c r="AG312" s="77"/>
      <c r="AH312" s="77"/>
      <c r="AI312" s="77"/>
      <c r="AJ312" s="77"/>
      <c r="AK312" s="17"/>
      <c r="AL312" s="17"/>
      <c r="AM312" s="17"/>
      <c r="AN312" s="17"/>
      <c r="AO312" s="17"/>
      <c r="AP312" s="17"/>
      <c r="AQ312" s="17"/>
      <c r="AR312" s="4"/>
      <c r="AS312" s="19"/>
      <c r="AT312" s="19"/>
      <c r="AU312" s="16"/>
      <c r="AV312" s="16"/>
      <c r="AW312" s="7"/>
      <c r="AX312" s="7"/>
      <c r="AY312" s="6"/>
    </row>
    <row r="313" spans="1:51" ht="15">
      <c r="A313" s="26"/>
      <c r="B313" s="29"/>
      <c r="C313" s="29"/>
      <c r="D313" s="29"/>
      <c r="E313" s="23"/>
      <c r="F313" s="23"/>
      <c r="G313" s="23"/>
      <c r="H313" s="77"/>
      <c r="I313" s="77"/>
      <c r="J313" s="77"/>
      <c r="K313" s="78"/>
      <c r="L313" s="79"/>
      <c r="M313" s="77"/>
      <c r="N313" s="77"/>
      <c r="O313" s="79"/>
      <c r="P313" s="71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24"/>
      <c r="AB313" s="77"/>
      <c r="AC313" s="77"/>
      <c r="AD313" s="24"/>
      <c r="AE313" s="77"/>
      <c r="AF313" s="77"/>
      <c r="AG313" s="77"/>
      <c r="AH313" s="77"/>
      <c r="AI313" s="77"/>
      <c r="AJ313" s="77"/>
      <c r="AK313" s="17"/>
      <c r="AL313" s="17"/>
      <c r="AM313" s="17"/>
      <c r="AN313" s="17"/>
      <c r="AO313" s="17"/>
      <c r="AP313" s="17"/>
      <c r="AQ313" s="17"/>
      <c r="AR313" s="4"/>
      <c r="AS313" s="19"/>
      <c r="AT313" s="19"/>
      <c r="AU313" s="16"/>
      <c r="AV313" s="16"/>
      <c r="AW313" s="7"/>
      <c r="AX313" s="7"/>
      <c r="AY313" s="6"/>
    </row>
    <row r="314" spans="1:51" ht="15">
      <c r="A314" s="26"/>
      <c r="B314" s="29"/>
      <c r="C314" s="29"/>
      <c r="D314" s="29"/>
      <c r="E314" s="23"/>
      <c r="F314" s="23"/>
      <c r="G314" s="23"/>
      <c r="H314" s="77"/>
      <c r="I314" s="77"/>
      <c r="J314" s="77"/>
      <c r="K314" s="78"/>
      <c r="L314" s="79"/>
      <c r="M314" s="77"/>
      <c r="N314" s="77"/>
      <c r="O314" s="79"/>
      <c r="P314" s="71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24"/>
      <c r="AB314" s="77"/>
      <c r="AC314" s="77"/>
      <c r="AD314" s="24"/>
      <c r="AE314" s="77"/>
      <c r="AF314" s="77"/>
      <c r="AG314" s="77"/>
      <c r="AH314" s="77"/>
      <c r="AI314" s="77"/>
      <c r="AJ314" s="77"/>
      <c r="AK314" s="17"/>
      <c r="AL314" s="17"/>
      <c r="AM314" s="17"/>
      <c r="AN314" s="17"/>
      <c r="AO314" s="17"/>
      <c r="AP314" s="17"/>
      <c r="AQ314" s="17"/>
      <c r="AR314" s="4"/>
      <c r="AS314" s="19"/>
      <c r="AT314" s="19"/>
      <c r="AU314" s="16"/>
      <c r="AV314" s="16"/>
      <c r="AW314" s="7"/>
      <c r="AX314" s="7"/>
      <c r="AY314" s="6"/>
    </row>
    <row r="315" spans="1:51" ht="15">
      <c r="A315" s="26"/>
      <c r="B315" s="29"/>
      <c r="C315" s="29"/>
      <c r="D315" s="29"/>
      <c r="E315" s="23"/>
      <c r="F315" s="23"/>
      <c r="G315" s="23"/>
      <c r="H315" s="77"/>
      <c r="I315" s="77"/>
      <c r="J315" s="77"/>
      <c r="K315" s="78"/>
      <c r="L315" s="79"/>
      <c r="M315" s="77"/>
      <c r="N315" s="77"/>
      <c r="O315" s="79"/>
      <c r="P315" s="71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24"/>
      <c r="AB315" s="77"/>
      <c r="AC315" s="77"/>
      <c r="AD315" s="24"/>
      <c r="AE315" s="77"/>
      <c r="AF315" s="77"/>
      <c r="AG315" s="77"/>
      <c r="AH315" s="77"/>
      <c r="AI315" s="77"/>
      <c r="AJ315" s="77"/>
      <c r="AK315" s="17"/>
      <c r="AL315" s="17"/>
      <c r="AM315" s="17"/>
      <c r="AN315" s="17"/>
      <c r="AO315" s="17"/>
      <c r="AP315" s="17"/>
      <c r="AQ315" s="17"/>
      <c r="AR315" s="4"/>
      <c r="AS315" s="19"/>
      <c r="AT315" s="19"/>
      <c r="AU315" s="16"/>
      <c r="AV315" s="16"/>
      <c r="AW315" s="7"/>
      <c r="AX315" s="7"/>
      <c r="AY315" s="6"/>
    </row>
    <row r="316" spans="1:51" ht="15">
      <c r="A316" s="26"/>
      <c r="B316" s="29"/>
      <c r="C316" s="29"/>
      <c r="D316" s="29"/>
      <c r="E316" s="23"/>
      <c r="F316" s="23"/>
      <c r="G316" s="23"/>
      <c r="H316" s="77"/>
      <c r="I316" s="77"/>
      <c r="J316" s="77"/>
      <c r="K316" s="78"/>
      <c r="L316" s="79"/>
      <c r="M316" s="77"/>
      <c r="N316" s="77"/>
      <c r="O316" s="79"/>
      <c r="P316" s="71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24"/>
      <c r="AB316" s="77"/>
      <c r="AC316" s="77"/>
      <c r="AD316" s="24"/>
      <c r="AE316" s="77"/>
      <c r="AF316" s="77"/>
      <c r="AG316" s="77"/>
      <c r="AH316" s="77"/>
      <c r="AI316" s="77"/>
      <c r="AJ316" s="77"/>
      <c r="AK316" s="17"/>
      <c r="AL316" s="17"/>
      <c r="AM316" s="17"/>
      <c r="AN316" s="17"/>
      <c r="AO316" s="17"/>
      <c r="AP316" s="17"/>
      <c r="AQ316" s="17"/>
      <c r="AR316" s="4"/>
      <c r="AS316" s="19"/>
      <c r="AT316" s="19"/>
      <c r="AU316" s="16"/>
      <c r="AV316" s="16"/>
      <c r="AW316" s="7"/>
      <c r="AX316" s="7"/>
      <c r="AY316" s="6"/>
    </row>
    <row r="317" spans="1:51" ht="15">
      <c r="A317" s="26"/>
      <c r="B317" s="29"/>
      <c r="C317" s="29"/>
      <c r="D317" s="29"/>
      <c r="E317" s="23"/>
      <c r="F317" s="23"/>
      <c r="G317" s="23"/>
      <c r="H317" s="77"/>
      <c r="I317" s="77"/>
      <c r="J317" s="77"/>
      <c r="K317" s="78"/>
      <c r="L317" s="79"/>
      <c r="M317" s="77"/>
      <c r="N317" s="77"/>
      <c r="O317" s="79"/>
      <c r="P317" s="71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24"/>
      <c r="AB317" s="77"/>
      <c r="AC317" s="77"/>
      <c r="AD317" s="24"/>
      <c r="AE317" s="77"/>
      <c r="AF317" s="77"/>
      <c r="AG317" s="77"/>
      <c r="AH317" s="77"/>
      <c r="AI317" s="77"/>
      <c r="AJ317" s="77"/>
      <c r="AK317" s="17"/>
      <c r="AL317" s="17"/>
      <c r="AM317" s="17"/>
      <c r="AN317" s="17"/>
      <c r="AO317" s="17"/>
      <c r="AP317" s="17"/>
      <c r="AQ317" s="17"/>
      <c r="AR317" s="4"/>
      <c r="AS317" s="19"/>
      <c r="AT317" s="19"/>
      <c r="AU317" s="16"/>
      <c r="AV317" s="16"/>
      <c r="AW317" s="7"/>
      <c r="AX317" s="7"/>
      <c r="AY317" s="6"/>
    </row>
    <row r="318" spans="1:51" ht="15">
      <c r="A318" s="26"/>
      <c r="B318" s="29"/>
      <c r="C318" s="29"/>
      <c r="D318" s="29"/>
      <c r="E318" s="23"/>
      <c r="F318" s="23"/>
      <c r="G318" s="23"/>
      <c r="H318" s="77"/>
      <c r="I318" s="77"/>
      <c r="J318" s="77"/>
      <c r="K318" s="78"/>
      <c r="L318" s="79"/>
      <c r="M318" s="77"/>
      <c r="N318" s="77"/>
      <c r="O318" s="79"/>
      <c r="P318" s="71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24"/>
      <c r="AB318" s="77"/>
      <c r="AC318" s="77"/>
      <c r="AD318" s="24"/>
      <c r="AE318" s="77"/>
      <c r="AF318" s="77"/>
      <c r="AG318" s="77"/>
      <c r="AH318" s="77"/>
      <c r="AI318" s="77"/>
      <c r="AJ318" s="77"/>
      <c r="AK318" s="17"/>
      <c r="AL318" s="17"/>
      <c r="AM318" s="17"/>
      <c r="AN318" s="17"/>
      <c r="AO318" s="17"/>
      <c r="AP318" s="17"/>
      <c r="AQ318" s="17"/>
      <c r="AR318" s="4"/>
      <c r="AS318" s="19"/>
      <c r="AT318" s="19"/>
      <c r="AU318" s="16"/>
      <c r="AV318" s="16"/>
      <c r="AW318" s="7"/>
      <c r="AX318" s="7"/>
      <c r="AY318" s="6"/>
    </row>
    <row r="319" spans="1:51" ht="15">
      <c r="A319" s="26"/>
      <c r="B319" s="29"/>
      <c r="C319" s="29"/>
      <c r="D319" s="29"/>
      <c r="E319" s="23"/>
      <c r="F319" s="23"/>
      <c r="G319" s="23"/>
      <c r="H319" s="77"/>
      <c r="I319" s="77"/>
      <c r="J319" s="77"/>
      <c r="K319" s="78"/>
      <c r="L319" s="79"/>
      <c r="M319" s="77"/>
      <c r="N319" s="77"/>
      <c r="O319" s="79"/>
      <c r="P319" s="71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24"/>
      <c r="AB319" s="77"/>
      <c r="AC319" s="77"/>
      <c r="AD319" s="24"/>
      <c r="AE319" s="77"/>
      <c r="AF319" s="77"/>
      <c r="AG319" s="77"/>
      <c r="AH319" s="77"/>
      <c r="AI319" s="77"/>
      <c r="AJ319" s="77"/>
      <c r="AK319" s="17"/>
      <c r="AL319" s="17"/>
      <c r="AM319" s="17"/>
      <c r="AN319" s="17"/>
      <c r="AO319" s="17"/>
      <c r="AP319" s="17"/>
      <c r="AQ319" s="17"/>
      <c r="AR319" s="4"/>
      <c r="AS319" s="19"/>
      <c r="AT319" s="19"/>
      <c r="AU319" s="16"/>
      <c r="AV319" s="16"/>
      <c r="AW319" s="7"/>
      <c r="AX319" s="7"/>
      <c r="AY319" s="6"/>
    </row>
    <row r="320" spans="1:51" ht="15">
      <c r="A320" s="26"/>
      <c r="B320" s="29"/>
      <c r="C320" s="29"/>
      <c r="D320" s="85"/>
      <c r="E320" s="23"/>
      <c r="F320" s="23"/>
      <c r="G320" s="23"/>
      <c r="H320" s="77"/>
      <c r="I320" s="77"/>
      <c r="J320" s="77"/>
      <c r="K320" s="78"/>
      <c r="L320" s="79"/>
      <c r="M320" s="77"/>
      <c r="N320" s="77"/>
      <c r="O320" s="79"/>
      <c r="P320" s="71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24"/>
      <c r="AB320" s="77"/>
      <c r="AC320" s="77"/>
      <c r="AD320" s="24"/>
      <c r="AE320" s="77"/>
      <c r="AF320" s="77"/>
      <c r="AG320" s="77"/>
      <c r="AH320" s="77"/>
      <c r="AI320" s="77"/>
      <c r="AJ320" s="77"/>
      <c r="AK320" s="17"/>
      <c r="AL320" s="17"/>
      <c r="AM320" s="17"/>
      <c r="AN320" s="17"/>
      <c r="AO320" s="17"/>
      <c r="AP320" s="17"/>
      <c r="AQ320" s="17"/>
      <c r="AR320" s="4"/>
      <c r="AS320" s="19"/>
      <c r="AT320" s="19"/>
      <c r="AU320" s="16"/>
      <c r="AV320" s="16"/>
      <c r="AW320" s="7"/>
      <c r="AX320" s="7"/>
      <c r="AY320" s="6"/>
    </row>
    <row r="321" spans="1:51" ht="15">
      <c r="A321" s="26"/>
      <c r="B321" s="29"/>
      <c r="C321" s="29"/>
      <c r="D321" s="29"/>
      <c r="E321" s="23"/>
      <c r="F321" s="23"/>
      <c r="G321" s="23"/>
      <c r="H321" s="77"/>
      <c r="I321" s="77"/>
      <c r="J321" s="77"/>
      <c r="K321" s="78"/>
      <c r="L321" s="79"/>
      <c r="M321" s="77"/>
      <c r="N321" s="77"/>
      <c r="O321" s="79"/>
      <c r="P321" s="71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24"/>
      <c r="AB321" s="77"/>
      <c r="AC321" s="77"/>
      <c r="AD321" s="24"/>
      <c r="AE321" s="77"/>
      <c r="AF321" s="77"/>
      <c r="AG321" s="77"/>
      <c r="AH321" s="77"/>
      <c r="AI321" s="77"/>
      <c r="AJ321" s="77"/>
      <c r="AK321" s="17"/>
      <c r="AL321" s="17"/>
      <c r="AM321" s="17"/>
      <c r="AN321" s="17"/>
      <c r="AO321" s="17"/>
      <c r="AP321" s="17"/>
      <c r="AQ321" s="17"/>
      <c r="AR321" s="4"/>
      <c r="AS321" s="19"/>
      <c r="AT321" s="19"/>
      <c r="AU321" s="16"/>
      <c r="AV321" s="16"/>
      <c r="AW321" s="7"/>
      <c r="AX321" s="7"/>
      <c r="AY321" s="6"/>
    </row>
    <row r="322" spans="1:51" ht="15">
      <c r="A322" s="26"/>
      <c r="B322" s="29"/>
      <c r="C322" s="85"/>
      <c r="D322" s="29"/>
      <c r="E322" s="23"/>
      <c r="F322" s="23"/>
      <c r="G322" s="23"/>
      <c r="H322" s="77"/>
      <c r="I322" s="77"/>
      <c r="J322" s="77"/>
      <c r="K322" s="78"/>
      <c r="L322" s="79"/>
      <c r="M322" s="77"/>
      <c r="N322" s="77"/>
      <c r="O322" s="79"/>
      <c r="P322" s="71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24"/>
      <c r="AB322" s="77"/>
      <c r="AC322" s="77"/>
      <c r="AD322" s="24"/>
      <c r="AE322" s="77"/>
      <c r="AF322" s="77"/>
      <c r="AG322" s="77"/>
      <c r="AH322" s="77"/>
      <c r="AI322" s="77"/>
      <c r="AJ322" s="77"/>
      <c r="AK322" s="17"/>
      <c r="AL322" s="17"/>
      <c r="AM322" s="17"/>
      <c r="AN322" s="17"/>
      <c r="AO322" s="17"/>
      <c r="AP322" s="17"/>
      <c r="AQ322" s="17"/>
      <c r="AR322" s="4"/>
      <c r="AS322" s="19"/>
      <c r="AT322" s="19"/>
      <c r="AU322" s="16"/>
      <c r="AV322" s="16"/>
      <c r="AW322" s="7"/>
      <c r="AX322" s="7"/>
      <c r="AY322" s="6"/>
    </row>
    <row r="323" spans="1:51" ht="15">
      <c r="A323" s="26"/>
      <c r="B323" s="29"/>
      <c r="C323" s="29"/>
      <c r="D323" s="29"/>
      <c r="E323" s="23"/>
      <c r="F323" s="23"/>
      <c r="G323" s="23"/>
      <c r="H323" s="77"/>
      <c r="I323" s="77"/>
      <c r="J323" s="77"/>
      <c r="K323" s="78"/>
      <c r="L323" s="79"/>
      <c r="M323" s="77"/>
      <c r="N323" s="77"/>
      <c r="O323" s="79"/>
      <c r="P323" s="71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24"/>
      <c r="AB323" s="77"/>
      <c r="AC323" s="77"/>
      <c r="AD323" s="24"/>
      <c r="AE323" s="77"/>
      <c r="AF323" s="77"/>
      <c r="AG323" s="77"/>
      <c r="AH323" s="77"/>
      <c r="AI323" s="77"/>
      <c r="AJ323" s="77"/>
      <c r="AK323" s="17"/>
      <c r="AL323" s="17"/>
      <c r="AM323" s="17"/>
      <c r="AN323" s="17"/>
      <c r="AO323" s="17"/>
      <c r="AP323" s="17"/>
      <c r="AQ323" s="17"/>
      <c r="AR323" s="4"/>
      <c r="AS323" s="19"/>
      <c r="AT323" s="19"/>
      <c r="AU323" s="16"/>
      <c r="AV323" s="16"/>
      <c r="AW323" s="7"/>
      <c r="AX323" s="7"/>
      <c r="AY323" s="6"/>
    </row>
    <row r="324" spans="1:51" ht="15">
      <c r="A324" s="26"/>
      <c r="B324" s="29"/>
      <c r="C324" s="29"/>
      <c r="D324" s="29"/>
      <c r="E324" s="23"/>
      <c r="F324" s="23"/>
      <c r="G324" s="23"/>
      <c r="H324" s="77"/>
      <c r="I324" s="77"/>
      <c r="J324" s="77"/>
      <c r="K324" s="78"/>
      <c r="L324" s="79"/>
      <c r="M324" s="77"/>
      <c r="N324" s="77"/>
      <c r="O324" s="79"/>
      <c r="P324" s="71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24"/>
      <c r="AB324" s="77"/>
      <c r="AC324" s="77"/>
      <c r="AD324" s="24"/>
      <c r="AE324" s="77"/>
      <c r="AF324" s="77"/>
      <c r="AG324" s="77"/>
      <c r="AH324" s="77"/>
      <c r="AI324" s="77"/>
      <c r="AJ324" s="77"/>
      <c r="AK324" s="17"/>
      <c r="AL324" s="17"/>
      <c r="AM324" s="17"/>
      <c r="AN324" s="17"/>
      <c r="AO324" s="17"/>
      <c r="AP324" s="17"/>
      <c r="AQ324" s="17"/>
      <c r="AR324" s="4"/>
      <c r="AS324" s="19"/>
      <c r="AT324" s="19"/>
      <c r="AU324" s="16"/>
      <c r="AV324" s="16"/>
      <c r="AW324" s="7"/>
      <c r="AX324" s="7"/>
      <c r="AY324" s="6"/>
    </row>
    <row r="325" spans="1:51" ht="15">
      <c r="A325" s="26"/>
      <c r="B325" s="29"/>
      <c r="C325" s="29"/>
      <c r="D325" s="29"/>
      <c r="E325" s="23"/>
      <c r="F325" s="23"/>
      <c r="G325" s="23"/>
      <c r="H325" s="77"/>
      <c r="I325" s="77"/>
      <c r="J325" s="77"/>
      <c r="K325" s="78"/>
      <c r="L325" s="79"/>
      <c r="M325" s="77"/>
      <c r="N325" s="77"/>
      <c r="O325" s="79"/>
      <c r="P325" s="71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24"/>
      <c r="AB325" s="77"/>
      <c r="AC325" s="77"/>
      <c r="AD325" s="24"/>
      <c r="AE325" s="77"/>
      <c r="AF325" s="77"/>
      <c r="AG325" s="77"/>
      <c r="AH325" s="77"/>
      <c r="AI325" s="77"/>
      <c r="AJ325" s="77"/>
      <c r="AK325" s="17"/>
      <c r="AL325" s="17"/>
      <c r="AM325" s="17"/>
      <c r="AN325" s="17"/>
      <c r="AO325" s="17"/>
      <c r="AP325" s="17"/>
      <c r="AQ325" s="17"/>
      <c r="AR325" s="4"/>
      <c r="AS325" s="19"/>
      <c r="AT325" s="19"/>
      <c r="AU325" s="16"/>
      <c r="AV325" s="16"/>
      <c r="AW325" s="7"/>
      <c r="AX325" s="7"/>
      <c r="AY325" s="6"/>
    </row>
    <row r="326" spans="1:51" ht="15">
      <c r="A326" s="26"/>
      <c r="B326" s="29"/>
      <c r="C326" s="29"/>
      <c r="D326" s="29"/>
      <c r="E326" s="23"/>
      <c r="F326" s="23"/>
      <c r="G326" s="23"/>
      <c r="H326" s="77"/>
      <c r="I326" s="77"/>
      <c r="J326" s="77"/>
      <c r="K326" s="78"/>
      <c r="L326" s="79"/>
      <c r="M326" s="77"/>
      <c r="N326" s="77"/>
      <c r="O326" s="79"/>
      <c r="P326" s="71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24"/>
      <c r="AB326" s="77"/>
      <c r="AC326" s="77"/>
      <c r="AD326" s="24"/>
      <c r="AE326" s="77"/>
      <c r="AF326" s="77"/>
      <c r="AG326" s="77"/>
      <c r="AH326" s="77"/>
      <c r="AI326" s="77"/>
      <c r="AJ326" s="77"/>
      <c r="AK326" s="17"/>
      <c r="AL326" s="17"/>
      <c r="AM326" s="17"/>
      <c r="AN326" s="17"/>
      <c r="AO326" s="17"/>
      <c r="AP326" s="17"/>
      <c r="AQ326" s="17"/>
      <c r="AR326" s="4"/>
      <c r="AS326" s="19"/>
      <c r="AT326" s="19"/>
      <c r="AU326" s="16"/>
      <c r="AV326" s="16"/>
      <c r="AW326" s="7"/>
      <c r="AX326" s="7"/>
      <c r="AY326" s="6"/>
    </row>
    <row r="327" spans="1:51" ht="15">
      <c r="A327" s="26"/>
      <c r="B327" s="29"/>
      <c r="C327" s="29"/>
      <c r="D327" s="29"/>
      <c r="E327" s="23"/>
      <c r="F327" s="23"/>
      <c r="G327" s="23"/>
      <c r="H327" s="77"/>
      <c r="I327" s="77"/>
      <c r="J327" s="77"/>
      <c r="K327" s="78"/>
      <c r="L327" s="79"/>
      <c r="M327" s="77"/>
      <c r="N327" s="77"/>
      <c r="O327" s="79"/>
      <c r="P327" s="71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24"/>
      <c r="AB327" s="77"/>
      <c r="AC327" s="77"/>
      <c r="AD327" s="24"/>
      <c r="AE327" s="77"/>
      <c r="AF327" s="77"/>
      <c r="AG327" s="77"/>
      <c r="AH327" s="77"/>
      <c r="AI327" s="77"/>
      <c r="AJ327" s="77"/>
      <c r="AK327" s="17"/>
      <c r="AL327" s="17"/>
      <c r="AM327" s="17"/>
      <c r="AN327" s="17"/>
      <c r="AO327" s="17"/>
      <c r="AP327" s="17"/>
      <c r="AQ327" s="17"/>
      <c r="AR327" s="4"/>
      <c r="AS327" s="19"/>
      <c r="AT327" s="19"/>
      <c r="AU327" s="16"/>
      <c r="AV327" s="16"/>
      <c r="AW327" s="7"/>
      <c r="AX327" s="7"/>
      <c r="AY327" s="6"/>
    </row>
    <row r="328" spans="1:51" ht="15">
      <c r="A328" s="26"/>
      <c r="B328" s="29"/>
      <c r="C328" s="29"/>
      <c r="D328" s="29"/>
      <c r="E328" s="23"/>
      <c r="F328" s="23"/>
      <c r="G328" s="23"/>
      <c r="H328" s="77"/>
      <c r="I328" s="77"/>
      <c r="J328" s="77"/>
      <c r="K328" s="78"/>
      <c r="L328" s="79"/>
      <c r="M328" s="77"/>
      <c r="N328" s="77"/>
      <c r="O328" s="79"/>
      <c r="P328" s="71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24"/>
      <c r="AB328" s="77"/>
      <c r="AC328" s="77"/>
      <c r="AD328" s="24"/>
      <c r="AE328" s="77"/>
      <c r="AF328" s="77"/>
      <c r="AG328" s="77"/>
      <c r="AH328" s="77"/>
      <c r="AI328" s="77"/>
      <c r="AJ328" s="77"/>
      <c r="AK328" s="17"/>
      <c r="AL328" s="17"/>
      <c r="AM328" s="17"/>
      <c r="AN328" s="17"/>
      <c r="AO328" s="17"/>
      <c r="AP328" s="17"/>
      <c r="AQ328" s="17"/>
      <c r="AR328" s="4"/>
      <c r="AS328" s="19"/>
      <c r="AT328" s="19"/>
      <c r="AU328" s="16"/>
      <c r="AV328" s="16"/>
      <c r="AW328" s="7"/>
      <c r="AX328" s="7"/>
      <c r="AY328" s="6"/>
    </row>
    <row r="329" spans="1:51" ht="15">
      <c r="A329" s="26"/>
      <c r="B329" s="29"/>
      <c r="C329" s="29"/>
      <c r="D329" s="85"/>
      <c r="E329" s="23"/>
      <c r="F329" s="23"/>
      <c r="G329" s="23"/>
      <c r="H329" s="77"/>
      <c r="I329" s="77"/>
      <c r="J329" s="77"/>
      <c r="K329" s="78"/>
      <c r="L329" s="79"/>
      <c r="M329" s="77"/>
      <c r="N329" s="77"/>
      <c r="O329" s="79"/>
      <c r="P329" s="71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24"/>
      <c r="AB329" s="77"/>
      <c r="AC329" s="77"/>
      <c r="AD329" s="24"/>
      <c r="AE329" s="77"/>
      <c r="AF329" s="77"/>
      <c r="AG329" s="77"/>
      <c r="AH329" s="77"/>
      <c r="AI329" s="77"/>
      <c r="AJ329" s="77"/>
      <c r="AK329" s="17"/>
      <c r="AL329" s="17"/>
      <c r="AM329" s="17"/>
      <c r="AN329" s="17"/>
      <c r="AO329" s="17"/>
      <c r="AP329" s="17"/>
      <c r="AQ329" s="17"/>
      <c r="AR329" s="4"/>
      <c r="AS329" s="19"/>
      <c r="AT329" s="19"/>
      <c r="AU329" s="16"/>
      <c r="AV329" s="16"/>
      <c r="AW329" s="7"/>
      <c r="AX329" s="7"/>
      <c r="AY329" s="6"/>
    </row>
    <row r="330" spans="1:51" ht="15">
      <c r="A330" s="26"/>
      <c r="B330" s="29"/>
      <c r="C330" s="29"/>
      <c r="D330" s="29"/>
      <c r="E330" s="23"/>
      <c r="F330" s="23"/>
      <c r="G330" s="23"/>
      <c r="H330" s="77"/>
      <c r="I330" s="77"/>
      <c r="J330" s="77"/>
      <c r="K330" s="78"/>
      <c r="L330" s="79"/>
      <c r="M330" s="77"/>
      <c r="N330" s="77"/>
      <c r="O330" s="79"/>
      <c r="P330" s="71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24"/>
      <c r="AB330" s="77"/>
      <c r="AC330" s="77"/>
      <c r="AD330" s="24"/>
      <c r="AE330" s="77"/>
      <c r="AF330" s="77"/>
      <c r="AG330" s="77"/>
      <c r="AH330" s="77"/>
      <c r="AI330" s="77"/>
      <c r="AJ330" s="77"/>
      <c r="AK330" s="17"/>
      <c r="AL330" s="17"/>
      <c r="AM330" s="17"/>
      <c r="AN330" s="17"/>
      <c r="AO330" s="17"/>
      <c r="AP330" s="17"/>
      <c r="AQ330" s="17"/>
      <c r="AR330" s="4"/>
      <c r="AS330" s="19"/>
      <c r="AT330" s="19"/>
      <c r="AU330" s="16"/>
      <c r="AV330" s="16"/>
      <c r="AW330" s="7"/>
      <c r="AX330" s="7"/>
      <c r="AY330" s="6"/>
    </row>
    <row r="331" spans="1:51" ht="15">
      <c r="A331" s="26"/>
      <c r="B331" s="29"/>
      <c r="C331" s="29"/>
      <c r="D331" s="29"/>
      <c r="E331" s="23"/>
      <c r="F331" s="23"/>
      <c r="G331" s="23"/>
      <c r="H331" s="77"/>
      <c r="I331" s="77"/>
      <c r="J331" s="77"/>
      <c r="K331" s="78"/>
      <c r="L331" s="79"/>
      <c r="M331" s="77"/>
      <c r="N331" s="77"/>
      <c r="O331" s="79"/>
      <c r="P331" s="71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24"/>
      <c r="AB331" s="77"/>
      <c r="AC331" s="77"/>
      <c r="AD331" s="24"/>
      <c r="AE331" s="77"/>
      <c r="AF331" s="77"/>
      <c r="AG331" s="77"/>
      <c r="AH331" s="77"/>
      <c r="AI331" s="77"/>
      <c r="AJ331" s="77"/>
      <c r="AK331" s="17"/>
      <c r="AL331" s="17"/>
      <c r="AM331" s="17"/>
      <c r="AN331" s="17"/>
      <c r="AO331" s="17"/>
      <c r="AP331" s="17"/>
      <c r="AQ331" s="17"/>
      <c r="AR331" s="4"/>
      <c r="AS331" s="19"/>
      <c r="AT331" s="19"/>
      <c r="AU331" s="16"/>
      <c r="AV331" s="16"/>
      <c r="AW331" s="7"/>
      <c r="AX331" s="7"/>
      <c r="AY331" s="6"/>
    </row>
    <row r="332" spans="1:51" ht="15">
      <c r="A332" s="26"/>
      <c r="B332" s="29"/>
      <c r="C332" s="29"/>
      <c r="D332" s="85"/>
      <c r="E332" s="23"/>
      <c r="F332" s="23"/>
      <c r="G332" s="23"/>
      <c r="H332" s="77"/>
      <c r="I332" s="77"/>
      <c r="J332" s="77"/>
      <c r="K332" s="78"/>
      <c r="L332" s="79"/>
      <c r="M332" s="77"/>
      <c r="N332" s="77"/>
      <c r="O332" s="79"/>
      <c r="P332" s="71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24"/>
      <c r="AB332" s="77"/>
      <c r="AC332" s="77"/>
      <c r="AD332" s="24"/>
      <c r="AE332" s="77"/>
      <c r="AF332" s="77"/>
      <c r="AG332" s="77"/>
      <c r="AH332" s="77"/>
      <c r="AI332" s="77"/>
      <c r="AJ332" s="77"/>
      <c r="AK332" s="17"/>
      <c r="AL332" s="17"/>
      <c r="AM332" s="17"/>
      <c r="AN332" s="17"/>
      <c r="AO332" s="17"/>
      <c r="AP332" s="17"/>
      <c r="AQ332" s="17"/>
      <c r="AR332" s="4"/>
      <c r="AS332" s="19"/>
      <c r="AT332" s="19"/>
      <c r="AU332" s="16"/>
      <c r="AV332" s="16"/>
      <c r="AW332" s="7"/>
      <c r="AX332" s="7"/>
      <c r="AY332" s="6"/>
    </row>
    <row r="333" spans="1:51" ht="15">
      <c r="A333" s="26"/>
      <c r="B333" s="29"/>
      <c r="C333" s="29"/>
      <c r="D333" s="85"/>
      <c r="E333" s="23"/>
      <c r="F333" s="23"/>
      <c r="G333" s="23"/>
      <c r="H333" s="77"/>
      <c r="I333" s="77"/>
      <c r="J333" s="77"/>
      <c r="K333" s="78"/>
      <c r="L333" s="79"/>
      <c r="M333" s="77"/>
      <c r="N333" s="77"/>
      <c r="O333" s="79"/>
      <c r="P333" s="71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24"/>
      <c r="AB333" s="77"/>
      <c r="AC333" s="77"/>
      <c r="AD333" s="24"/>
      <c r="AE333" s="77"/>
      <c r="AF333" s="77"/>
      <c r="AG333" s="77"/>
      <c r="AH333" s="77"/>
      <c r="AI333" s="77"/>
      <c r="AJ333" s="77"/>
      <c r="AK333" s="17"/>
      <c r="AL333" s="17"/>
      <c r="AM333" s="17"/>
      <c r="AN333" s="17"/>
      <c r="AO333" s="17"/>
      <c r="AP333" s="17"/>
      <c r="AQ333" s="17"/>
      <c r="AR333" s="4"/>
      <c r="AS333" s="19"/>
      <c r="AT333" s="19"/>
      <c r="AU333" s="16"/>
      <c r="AV333" s="16"/>
      <c r="AW333" s="7"/>
      <c r="AX333" s="7"/>
      <c r="AY333" s="6"/>
    </row>
    <row r="334" spans="1:51" ht="15">
      <c r="A334" s="26"/>
      <c r="B334" s="29"/>
      <c r="C334" s="29"/>
      <c r="D334" s="29"/>
      <c r="E334" s="23"/>
      <c r="F334" s="23"/>
      <c r="G334" s="23"/>
      <c r="H334" s="77"/>
      <c r="I334" s="77"/>
      <c r="J334" s="77"/>
      <c r="K334" s="78"/>
      <c r="L334" s="79"/>
      <c r="M334" s="77"/>
      <c r="N334" s="77"/>
      <c r="O334" s="79"/>
      <c r="P334" s="71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24"/>
      <c r="AB334" s="77"/>
      <c r="AC334" s="77"/>
      <c r="AD334" s="24"/>
      <c r="AE334" s="77"/>
      <c r="AF334" s="77"/>
      <c r="AG334" s="77"/>
      <c r="AH334" s="77"/>
      <c r="AI334" s="77"/>
      <c r="AJ334" s="77"/>
      <c r="AK334" s="17"/>
      <c r="AL334" s="17"/>
      <c r="AM334" s="17"/>
      <c r="AN334" s="17"/>
      <c r="AO334" s="17"/>
      <c r="AP334" s="17"/>
      <c r="AQ334" s="17"/>
      <c r="AR334" s="4"/>
      <c r="AS334" s="19"/>
      <c r="AT334" s="19"/>
      <c r="AU334" s="16"/>
      <c r="AV334" s="16"/>
      <c r="AW334" s="7"/>
      <c r="AX334" s="7"/>
      <c r="AY334" s="6"/>
    </row>
    <row r="335" spans="1:51" ht="15">
      <c r="A335" s="26"/>
      <c r="B335" s="29"/>
      <c r="C335" s="29"/>
      <c r="D335" s="29"/>
      <c r="E335" s="23"/>
      <c r="F335" s="23"/>
      <c r="G335" s="23"/>
      <c r="H335" s="77"/>
      <c r="I335" s="77"/>
      <c r="J335" s="77"/>
      <c r="K335" s="78"/>
      <c r="L335" s="79"/>
      <c r="M335" s="77"/>
      <c r="N335" s="77"/>
      <c r="O335" s="79"/>
      <c r="P335" s="71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24"/>
      <c r="AB335" s="77"/>
      <c r="AC335" s="77"/>
      <c r="AD335" s="24"/>
      <c r="AE335" s="77"/>
      <c r="AF335" s="77"/>
      <c r="AG335" s="77"/>
      <c r="AH335" s="77"/>
      <c r="AI335" s="77"/>
      <c r="AJ335" s="77"/>
      <c r="AK335" s="17"/>
      <c r="AL335" s="17"/>
      <c r="AM335" s="17"/>
      <c r="AN335" s="17"/>
      <c r="AO335" s="17"/>
      <c r="AP335" s="17"/>
      <c r="AQ335" s="17"/>
      <c r="AR335" s="4"/>
      <c r="AS335" s="19"/>
      <c r="AT335" s="19"/>
      <c r="AU335" s="16"/>
      <c r="AV335" s="16"/>
      <c r="AW335" s="7"/>
      <c r="AX335" s="7"/>
      <c r="AY335" s="6"/>
    </row>
    <row r="336" spans="1:51" ht="15">
      <c r="A336" s="26"/>
      <c r="B336" s="29"/>
      <c r="C336" s="85"/>
      <c r="D336" s="85"/>
      <c r="E336" s="23"/>
      <c r="F336" s="23"/>
      <c r="G336" s="23"/>
      <c r="H336" s="77"/>
      <c r="I336" s="77"/>
      <c r="J336" s="77"/>
      <c r="K336" s="78"/>
      <c r="L336" s="79"/>
      <c r="M336" s="77"/>
      <c r="N336" s="77"/>
      <c r="O336" s="79"/>
      <c r="P336" s="71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24"/>
      <c r="AB336" s="77"/>
      <c r="AC336" s="77"/>
      <c r="AD336" s="24"/>
      <c r="AE336" s="77"/>
      <c r="AF336" s="77"/>
      <c r="AG336" s="77"/>
      <c r="AH336" s="77"/>
      <c r="AI336" s="77"/>
      <c r="AJ336" s="77"/>
      <c r="AK336" s="17"/>
      <c r="AL336" s="17"/>
      <c r="AM336" s="17"/>
      <c r="AN336" s="17"/>
      <c r="AO336" s="17"/>
      <c r="AP336" s="17"/>
      <c r="AQ336" s="17"/>
      <c r="AR336" s="4"/>
      <c r="AS336" s="19"/>
      <c r="AT336" s="19"/>
      <c r="AU336" s="16"/>
      <c r="AV336" s="16"/>
      <c r="AW336" s="7"/>
      <c r="AX336" s="7"/>
      <c r="AY336" s="6"/>
    </row>
    <row r="337" spans="1:51" ht="15">
      <c r="A337" s="26"/>
      <c r="B337" s="29"/>
      <c r="C337" s="29"/>
      <c r="D337" s="29"/>
      <c r="E337" s="23"/>
      <c r="F337" s="23"/>
      <c r="G337" s="23"/>
      <c r="H337" s="77"/>
      <c r="I337" s="77"/>
      <c r="J337" s="77"/>
      <c r="K337" s="78"/>
      <c r="L337" s="79"/>
      <c r="M337" s="77"/>
      <c r="N337" s="77"/>
      <c r="O337" s="79"/>
      <c r="P337" s="71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24"/>
      <c r="AB337" s="77"/>
      <c r="AC337" s="77"/>
      <c r="AD337" s="24"/>
      <c r="AE337" s="77"/>
      <c r="AF337" s="77"/>
      <c r="AG337" s="77"/>
      <c r="AH337" s="77"/>
      <c r="AI337" s="77"/>
      <c r="AJ337" s="77"/>
      <c r="AK337" s="17"/>
      <c r="AL337" s="17"/>
      <c r="AM337" s="17"/>
      <c r="AN337" s="17"/>
      <c r="AO337" s="17"/>
      <c r="AP337" s="17"/>
      <c r="AQ337" s="17"/>
      <c r="AR337" s="4"/>
      <c r="AS337" s="19"/>
      <c r="AT337" s="19"/>
      <c r="AU337" s="16"/>
      <c r="AV337" s="16"/>
      <c r="AW337" s="7"/>
      <c r="AX337" s="7"/>
      <c r="AY337" s="6"/>
    </row>
    <row r="338" spans="1:51" ht="15">
      <c r="A338" s="26"/>
      <c r="B338" s="29"/>
      <c r="C338" s="29"/>
      <c r="D338" s="29"/>
      <c r="E338" s="23"/>
      <c r="F338" s="23"/>
      <c r="G338" s="23"/>
      <c r="H338" s="77"/>
      <c r="I338" s="77"/>
      <c r="J338" s="77"/>
      <c r="K338" s="78"/>
      <c r="L338" s="79"/>
      <c r="M338" s="77"/>
      <c r="N338" s="77"/>
      <c r="O338" s="79"/>
      <c r="P338" s="71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24"/>
      <c r="AB338" s="77"/>
      <c r="AC338" s="77"/>
      <c r="AD338" s="24"/>
      <c r="AE338" s="77"/>
      <c r="AF338" s="77"/>
      <c r="AG338" s="77"/>
      <c r="AH338" s="77"/>
      <c r="AI338" s="77"/>
      <c r="AJ338" s="77"/>
      <c r="AK338" s="17"/>
      <c r="AL338" s="17"/>
      <c r="AM338" s="17"/>
      <c r="AN338" s="17"/>
      <c r="AO338" s="17"/>
      <c r="AP338" s="17"/>
      <c r="AQ338" s="17"/>
      <c r="AR338" s="4"/>
      <c r="AS338" s="19"/>
      <c r="AT338" s="19"/>
      <c r="AU338" s="16"/>
      <c r="AV338" s="16"/>
      <c r="AW338" s="7"/>
      <c r="AX338" s="7"/>
      <c r="AY338" s="6"/>
    </row>
    <row r="339" spans="1:51" ht="15">
      <c r="A339" s="26"/>
      <c r="B339" s="29"/>
      <c r="C339" s="29"/>
      <c r="D339" s="85"/>
      <c r="E339" s="23"/>
      <c r="F339" s="23"/>
      <c r="G339" s="23"/>
      <c r="H339" s="77"/>
      <c r="I339" s="77"/>
      <c r="J339" s="77"/>
      <c r="K339" s="78"/>
      <c r="L339" s="79"/>
      <c r="M339" s="77"/>
      <c r="N339" s="77"/>
      <c r="O339" s="79"/>
      <c r="P339" s="71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24"/>
      <c r="AB339" s="77"/>
      <c r="AC339" s="77"/>
      <c r="AD339" s="24"/>
      <c r="AE339" s="77"/>
      <c r="AF339" s="77"/>
      <c r="AG339" s="77"/>
      <c r="AH339" s="77"/>
      <c r="AI339" s="77"/>
      <c r="AJ339" s="77"/>
      <c r="AK339" s="17"/>
      <c r="AL339" s="17"/>
      <c r="AM339" s="17"/>
      <c r="AN339" s="17"/>
      <c r="AO339" s="17"/>
      <c r="AP339" s="17"/>
      <c r="AQ339" s="17"/>
      <c r="AR339" s="4"/>
      <c r="AS339" s="19"/>
      <c r="AT339" s="19"/>
      <c r="AU339" s="16"/>
      <c r="AV339" s="16"/>
      <c r="AW339" s="7"/>
      <c r="AX339" s="7"/>
      <c r="AY339" s="6"/>
    </row>
    <row r="340" spans="1:51" ht="15">
      <c r="A340" s="26"/>
      <c r="B340" s="29"/>
      <c r="C340" s="29"/>
      <c r="D340" s="29"/>
      <c r="E340" s="23"/>
      <c r="F340" s="23"/>
      <c r="G340" s="23"/>
      <c r="H340" s="77"/>
      <c r="I340" s="77"/>
      <c r="J340" s="77"/>
      <c r="K340" s="78"/>
      <c r="L340" s="79"/>
      <c r="M340" s="77"/>
      <c r="N340" s="77"/>
      <c r="O340" s="79"/>
      <c r="P340" s="71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24"/>
      <c r="AB340" s="77"/>
      <c r="AC340" s="77"/>
      <c r="AD340" s="24"/>
      <c r="AE340" s="77"/>
      <c r="AF340" s="77"/>
      <c r="AG340" s="77"/>
      <c r="AH340" s="77"/>
      <c r="AI340" s="77"/>
      <c r="AJ340" s="77"/>
      <c r="AK340" s="17"/>
      <c r="AL340" s="17"/>
      <c r="AM340" s="17"/>
      <c r="AN340" s="17"/>
      <c r="AO340" s="17"/>
      <c r="AP340" s="17"/>
      <c r="AQ340" s="17"/>
      <c r="AR340" s="4"/>
      <c r="AS340" s="19"/>
      <c r="AT340" s="19"/>
      <c r="AU340" s="16"/>
      <c r="AV340" s="16"/>
      <c r="AW340" s="7"/>
      <c r="AX340" s="7"/>
      <c r="AY340" s="6"/>
    </row>
    <row r="341" spans="1:51" ht="15">
      <c r="A341" s="26"/>
      <c r="B341" s="29"/>
      <c r="C341" s="85"/>
      <c r="D341" s="85"/>
      <c r="E341" s="23"/>
      <c r="F341" s="23"/>
      <c r="G341" s="23"/>
      <c r="H341" s="77"/>
      <c r="I341" s="77"/>
      <c r="J341" s="77"/>
      <c r="K341" s="78"/>
      <c r="L341" s="79"/>
      <c r="M341" s="77"/>
      <c r="N341" s="77"/>
      <c r="O341" s="79"/>
      <c r="P341" s="71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24"/>
      <c r="AB341" s="77"/>
      <c r="AC341" s="77"/>
      <c r="AD341" s="24"/>
      <c r="AE341" s="77"/>
      <c r="AF341" s="77"/>
      <c r="AG341" s="77"/>
      <c r="AH341" s="77"/>
      <c r="AI341" s="77"/>
      <c r="AJ341" s="77"/>
      <c r="AK341" s="17"/>
      <c r="AL341" s="17"/>
      <c r="AM341" s="17"/>
      <c r="AN341" s="17"/>
      <c r="AO341" s="17"/>
      <c r="AP341" s="17"/>
      <c r="AQ341" s="17"/>
      <c r="AR341" s="4"/>
      <c r="AS341" s="19"/>
      <c r="AT341" s="19"/>
      <c r="AU341" s="16"/>
      <c r="AV341" s="16"/>
      <c r="AW341" s="7"/>
      <c r="AX341" s="7"/>
      <c r="AY341" s="6"/>
    </row>
    <row r="342" spans="1:51" ht="15">
      <c r="A342" s="26"/>
      <c r="B342" s="29"/>
      <c r="C342" s="29"/>
      <c r="D342" s="85"/>
      <c r="E342" s="23"/>
      <c r="F342" s="23"/>
      <c r="G342" s="23"/>
      <c r="H342" s="77"/>
      <c r="I342" s="77"/>
      <c r="J342" s="77"/>
      <c r="K342" s="78"/>
      <c r="L342" s="79"/>
      <c r="M342" s="77"/>
      <c r="N342" s="77"/>
      <c r="O342" s="79"/>
      <c r="P342" s="71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24"/>
      <c r="AB342" s="77"/>
      <c r="AC342" s="77"/>
      <c r="AD342" s="24"/>
      <c r="AE342" s="77"/>
      <c r="AF342" s="77"/>
      <c r="AG342" s="77"/>
      <c r="AH342" s="77"/>
      <c r="AI342" s="77"/>
      <c r="AJ342" s="77"/>
      <c r="AK342" s="17"/>
      <c r="AL342" s="17"/>
      <c r="AM342" s="17"/>
      <c r="AN342" s="17"/>
      <c r="AO342" s="17"/>
      <c r="AP342" s="17"/>
      <c r="AQ342" s="17"/>
      <c r="AR342" s="4"/>
      <c r="AS342" s="19"/>
      <c r="AT342" s="19"/>
      <c r="AU342" s="16"/>
      <c r="AV342" s="16"/>
      <c r="AW342" s="7"/>
      <c r="AX342" s="7"/>
      <c r="AY342" s="6"/>
    </row>
    <row r="343" spans="1:51" ht="15">
      <c r="A343" s="26"/>
      <c r="B343" s="29"/>
      <c r="C343" s="29"/>
      <c r="D343" s="85"/>
      <c r="E343" s="23"/>
      <c r="F343" s="23"/>
      <c r="G343" s="23"/>
      <c r="H343" s="77"/>
      <c r="I343" s="77"/>
      <c r="J343" s="77"/>
      <c r="K343" s="78"/>
      <c r="L343" s="79"/>
      <c r="M343" s="77"/>
      <c r="N343" s="77"/>
      <c r="O343" s="79"/>
      <c r="P343" s="71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24"/>
      <c r="AB343" s="77"/>
      <c r="AC343" s="77"/>
      <c r="AD343" s="24"/>
      <c r="AE343" s="77"/>
      <c r="AF343" s="77"/>
      <c r="AG343" s="77"/>
      <c r="AH343" s="77"/>
      <c r="AI343" s="77"/>
      <c r="AJ343" s="77"/>
      <c r="AK343" s="17"/>
      <c r="AL343" s="17"/>
      <c r="AM343" s="17"/>
      <c r="AN343" s="17"/>
      <c r="AO343" s="17"/>
      <c r="AP343" s="17"/>
      <c r="AQ343" s="17"/>
      <c r="AR343" s="4"/>
      <c r="AS343" s="19"/>
      <c r="AT343" s="19"/>
      <c r="AU343" s="16"/>
      <c r="AV343" s="16"/>
      <c r="AW343" s="7"/>
      <c r="AX343" s="7"/>
      <c r="AY343" s="6"/>
    </row>
    <row r="344" spans="1:51" ht="15">
      <c r="A344" s="26"/>
      <c r="B344" s="29"/>
      <c r="C344" s="29"/>
      <c r="D344" s="85"/>
      <c r="E344" s="23"/>
      <c r="F344" s="23"/>
      <c r="G344" s="23"/>
      <c r="H344" s="77"/>
      <c r="I344" s="77"/>
      <c r="J344" s="77"/>
      <c r="K344" s="78"/>
      <c r="L344" s="79"/>
      <c r="M344" s="77"/>
      <c r="N344" s="77"/>
      <c r="O344" s="79"/>
      <c r="P344" s="71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24"/>
      <c r="AB344" s="77"/>
      <c r="AC344" s="77"/>
      <c r="AD344" s="24"/>
      <c r="AE344" s="77"/>
      <c r="AF344" s="77"/>
      <c r="AG344" s="77"/>
      <c r="AH344" s="77"/>
      <c r="AI344" s="77"/>
      <c r="AJ344" s="77"/>
      <c r="AK344" s="17"/>
      <c r="AL344" s="17"/>
      <c r="AM344" s="17"/>
      <c r="AN344" s="17"/>
      <c r="AO344" s="17"/>
      <c r="AP344" s="17"/>
      <c r="AQ344" s="17"/>
      <c r="AR344" s="4"/>
      <c r="AS344" s="19"/>
      <c r="AT344" s="19"/>
      <c r="AU344" s="16"/>
      <c r="AV344" s="16"/>
      <c r="AW344" s="7"/>
      <c r="AX344" s="7"/>
      <c r="AY344" s="6"/>
    </row>
    <row r="345" spans="1:51" ht="15">
      <c r="A345" s="26"/>
      <c r="B345" s="29"/>
      <c r="C345" s="29"/>
      <c r="D345" s="29"/>
      <c r="E345" s="23"/>
      <c r="F345" s="23"/>
      <c r="G345" s="23"/>
      <c r="H345" s="77"/>
      <c r="I345" s="77"/>
      <c r="J345" s="77"/>
      <c r="K345" s="78"/>
      <c r="L345" s="79"/>
      <c r="M345" s="77"/>
      <c r="N345" s="77"/>
      <c r="O345" s="79"/>
      <c r="P345" s="71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24"/>
      <c r="AB345" s="77"/>
      <c r="AC345" s="77"/>
      <c r="AD345" s="24"/>
      <c r="AE345" s="77"/>
      <c r="AF345" s="77"/>
      <c r="AG345" s="77"/>
      <c r="AH345" s="77"/>
      <c r="AI345" s="77"/>
      <c r="AJ345" s="77"/>
      <c r="AK345" s="17"/>
      <c r="AL345" s="17"/>
      <c r="AM345" s="17"/>
      <c r="AN345" s="17"/>
      <c r="AO345" s="17"/>
      <c r="AP345" s="17"/>
      <c r="AQ345" s="17"/>
      <c r="AR345" s="4"/>
      <c r="AS345" s="19"/>
      <c r="AT345" s="19"/>
      <c r="AU345" s="16"/>
      <c r="AV345" s="16"/>
      <c r="AW345" s="7"/>
      <c r="AX345" s="7"/>
      <c r="AY345" s="6"/>
    </row>
    <row r="346" spans="1:51" ht="15">
      <c r="A346" s="26"/>
      <c r="B346" s="29"/>
      <c r="C346" s="85"/>
      <c r="D346" s="85"/>
      <c r="E346" s="23"/>
      <c r="F346" s="23"/>
      <c r="G346" s="23"/>
      <c r="H346" s="77"/>
      <c r="I346" s="77"/>
      <c r="J346" s="77"/>
      <c r="K346" s="78"/>
      <c r="L346" s="79"/>
      <c r="M346" s="77"/>
      <c r="N346" s="77"/>
      <c r="O346" s="79"/>
      <c r="P346" s="71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24"/>
      <c r="AB346" s="77"/>
      <c r="AC346" s="77"/>
      <c r="AD346" s="24"/>
      <c r="AE346" s="77"/>
      <c r="AF346" s="77"/>
      <c r="AG346" s="77"/>
      <c r="AH346" s="77"/>
      <c r="AI346" s="77"/>
      <c r="AJ346" s="77"/>
      <c r="AK346" s="17"/>
      <c r="AL346" s="17"/>
      <c r="AM346" s="17"/>
      <c r="AN346" s="17"/>
      <c r="AO346" s="17"/>
      <c r="AP346" s="17"/>
      <c r="AQ346" s="17"/>
      <c r="AR346" s="4"/>
      <c r="AS346" s="19"/>
      <c r="AT346" s="19"/>
      <c r="AU346" s="16"/>
      <c r="AV346" s="16"/>
      <c r="AW346" s="7"/>
      <c r="AX346" s="7"/>
      <c r="AY346" s="6"/>
    </row>
    <row r="347" spans="1:51" ht="15">
      <c r="A347" s="26"/>
      <c r="B347" s="29"/>
      <c r="C347" s="85"/>
      <c r="D347" s="85"/>
      <c r="E347" s="23"/>
      <c r="F347" s="23"/>
      <c r="G347" s="23"/>
      <c r="H347" s="77"/>
      <c r="I347" s="77"/>
      <c r="J347" s="77"/>
      <c r="K347" s="78"/>
      <c r="L347" s="79"/>
      <c r="M347" s="77"/>
      <c r="N347" s="77"/>
      <c r="O347" s="79"/>
      <c r="P347" s="71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24"/>
      <c r="AB347" s="77"/>
      <c r="AC347" s="77"/>
      <c r="AD347" s="24"/>
      <c r="AE347" s="77"/>
      <c r="AF347" s="77"/>
      <c r="AG347" s="77"/>
      <c r="AH347" s="77"/>
      <c r="AI347" s="77"/>
      <c r="AJ347" s="77"/>
      <c r="AK347" s="17"/>
      <c r="AL347" s="17"/>
      <c r="AM347" s="17"/>
      <c r="AN347" s="17"/>
      <c r="AO347" s="17"/>
      <c r="AP347" s="17"/>
      <c r="AQ347" s="17"/>
      <c r="AR347" s="4"/>
      <c r="AS347" s="19"/>
      <c r="AT347" s="19"/>
      <c r="AU347" s="16"/>
      <c r="AV347" s="16"/>
      <c r="AW347" s="7"/>
      <c r="AX347" s="7"/>
      <c r="AY347" s="6"/>
    </row>
    <row r="348" spans="1:51" ht="15">
      <c r="A348" s="26"/>
      <c r="B348" s="29"/>
      <c r="C348" s="29"/>
      <c r="D348" s="29"/>
      <c r="E348" s="23"/>
      <c r="F348" s="23"/>
      <c r="G348" s="23"/>
      <c r="H348" s="77"/>
      <c r="I348" s="77"/>
      <c r="J348" s="77"/>
      <c r="K348" s="78"/>
      <c r="L348" s="79"/>
      <c r="M348" s="77"/>
      <c r="N348" s="77"/>
      <c r="O348" s="79"/>
      <c r="P348" s="71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24"/>
      <c r="AB348" s="77"/>
      <c r="AC348" s="77"/>
      <c r="AD348" s="24"/>
      <c r="AE348" s="77"/>
      <c r="AF348" s="77"/>
      <c r="AG348" s="77"/>
      <c r="AH348" s="77"/>
      <c r="AI348" s="77"/>
      <c r="AJ348" s="77"/>
      <c r="AK348" s="17"/>
      <c r="AL348" s="17"/>
      <c r="AM348" s="17"/>
      <c r="AN348" s="17"/>
      <c r="AO348" s="17"/>
      <c r="AP348" s="17"/>
      <c r="AQ348" s="17"/>
      <c r="AR348" s="4"/>
      <c r="AS348" s="19"/>
      <c r="AT348" s="19"/>
      <c r="AU348" s="16"/>
      <c r="AV348" s="16"/>
      <c r="AW348" s="7"/>
      <c r="AX348" s="7"/>
      <c r="AY348" s="6"/>
    </row>
    <row r="349" spans="1:51" ht="15">
      <c r="A349" s="26"/>
      <c r="B349" s="29"/>
      <c r="C349" s="29"/>
      <c r="D349" s="85"/>
      <c r="E349" s="23"/>
      <c r="F349" s="23"/>
      <c r="G349" s="23"/>
      <c r="H349" s="77"/>
      <c r="I349" s="77"/>
      <c r="J349" s="77"/>
      <c r="K349" s="78"/>
      <c r="L349" s="79"/>
      <c r="M349" s="77"/>
      <c r="N349" s="77"/>
      <c r="O349" s="79"/>
      <c r="P349" s="71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24"/>
      <c r="AB349" s="77"/>
      <c r="AC349" s="77"/>
      <c r="AD349" s="24"/>
      <c r="AE349" s="77"/>
      <c r="AF349" s="77"/>
      <c r="AG349" s="77"/>
      <c r="AH349" s="77"/>
      <c r="AI349" s="77"/>
      <c r="AJ349" s="77"/>
      <c r="AK349" s="17"/>
      <c r="AL349" s="17"/>
      <c r="AM349" s="17"/>
      <c r="AN349" s="17"/>
      <c r="AO349" s="17"/>
      <c r="AP349" s="17"/>
      <c r="AQ349" s="17"/>
      <c r="AR349" s="4"/>
      <c r="AS349" s="19"/>
      <c r="AT349" s="19"/>
      <c r="AU349" s="16"/>
      <c r="AV349" s="16"/>
      <c r="AW349" s="7"/>
      <c r="AX349" s="7"/>
      <c r="AY349" s="6"/>
    </row>
    <row r="350" spans="1:51" ht="15">
      <c r="A350" s="26"/>
      <c r="B350" s="29"/>
      <c r="C350" s="29"/>
      <c r="D350" s="29"/>
      <c r="E350" s="23"/>
      <c r="F350" s="23"/>
      <c r="G350" s="23"/>
      <c r="H350" s="77"/>
      <c r="I350" s="77"/>
      <c r="J350" s="77"/>
      <c r="K350" s="78"/>
      <c r="L350" s="79"/>
      <c r="M350" s="77"/>
      <c r="N350" s="77"/>
      <c r="O350" s="79"/>
      <c r="P350" s="71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24"/>
      <c r="AB350" s="77"/>
      <c r="AC350" s="77"/>
      <c r="AD350" s="24"/>
      <c r="AE350" s="77"/>
      <c r="AF350" s="77"/>
      <c r="AG350" s="77"/>
      <c r="AH350" s="77"/>
      <c r="AI350" s="77"/>
      <c r="AJ350" s="77"/>
      <c r="AK350" s="17"/>
      <c r="AL350" s="17"/>
      <c r="AM350" s="17"/>
      <c r="AN350" s="17"/>
      <c r="AO350" s="17"/>
      <c r="AP350" s="17"/>
      <c r="AQ350" s="17"/>
      <c r="AR350" s="4"/>
      <c r="AS350" s="19"/>
      <c r="AT350" s="19"/>
      <c r="AU350" s="16"/>
      <c r="AV350" s="16"/>
      <c r="AW350" s="7"/>
      <c r="AX350" s="7"/>
      <c r="AY350" s="6"/>
    </row>
    <row r="351" spans="1:51" ht="15">
      <c r="A351" s="26"/>
      <c r="B351" s="29"/>
      <c r="C351" s="29"/>
      <c r="D351" s="85"/>
      <c r="E351" s="23"/>
      <c r="F351" s="23"/>
      <c r="G351" s="23"/>
      <c r="H351" s="77"/>
      <c r="I351" s="77"/>
      <c r="J351" s="77"/>
      <c r="K351" s="78"/>
      <c r="L351" s="79"/>
      <c r="M351" s="77"/>
      <c r="N351" s="77"/>
      <c r="O351" s="79"/>
      <c r="P351" s="71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24"/>
      <c r="AB351" s="77"/>
      <c r="AC351" s="77"/>
      <c r="AD351" s="24"/>
      <c r="AE351" s="77"/>
      <c r="AF351" s="77"/>
      <c r="AG351" s="77"/>
      <c r="AH351" s="77"/>
      <c r="AI351" s="77"/>
      <c r="AJ351" s="77"/>
      <c r="AK351" s="17"/>
      <c r="AL351" s="17"/>
      <c r="AM351" s="17"/>
      <c r="AN351" s="17"/>
      <c r="AO351" s="17"/>
      <c r="AP351" s="17"/>
      <c r="AQ351" s="17"/>
      <c r="AR351" s="4"/>
      <c r="AS351" s="19"/>
      <c r="AT351" s="19"/>
      <c r="AU351" s="16"/>
      <c r="AV351" s="16"/>
      <c r="AW351" s="7"/>
      <c r="AX351" s="7"/>
      <c r="AY351" s="6"/>
    </row>
    <row r="352" spans="1:51" ht="15">
      <c r="A352" s="26"/>
      <c r="B352" s="29"/>
      <c r="C352" s="85"/>
      <c r="D352" s="85"/>
      <c r="E352" s="23"/>
      <c r="F352" s="23"/>
      <c r="G352" s="23"/>
      <c r="H352" s="77"/>
      <c r="I352" s="77"/>
      <c r="J352" s="77"/>
      <c r="K352" s="78"/>
      <c r="L352" s="79"/>
      <c r="M352" s="77"/>
      <c r="N352" s="77"/>
      <c r="O352" s="79"/>
      <c r="P352" s="71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24"/>
      <c r="AB352" s="77"/>
      <c r="AC352" s="77"/>
      <c r="AD352" s="24"/>
      <c r="AE352" s="77"/>
      <c r="AF352" s="77"/>
      <c r="AG352" s="77"/>
      <c r="AH352" s="77"/>
      <c r="AI352" s="77"/>
      <c r="AJ352" s="77"/>
      <c r="AK352" s="17"/>
      <c r="AL352" s="17"/>
      <c r="AM352" s="17"/>
      <c r="AN352" s="17"/>
      <c r="AO352" s="17"/>
      <c r="AP352" s="17"/>
      <c r="AQ352" s="17"/>
      <c r="AR352" s="4"/>
      <c r="AS352" s="19"/>
      <c r="AT352" s="19"/>
      <c r="AU352" s="16"/>
      <c r="AV352" s="16"/>
      <c r="AW352" s="7"/>
      <c r="AX352" s="7"/>
      <c r="AY352" s="6"/>
    </row>
    <row r="353" spans="1:51" ht="15">
      <c r="A353" s="26"/>
      <c r="B353" s="29"/>
      <c r="C353" s="29"/>
      <c r="D353" s="85"/>
      <c r="E353" s="23"/>
      <c r="F353" s="23"/>
      <c r="G353" s="23"/>
      <c r="H353" s="77"/>
      <c r="I353" s="77"/>
      <c r="J353" s="77"/>
      <c r="K353" s="78"/>
      <c r="L353" s="79"/>
      <c r="M353" s="77"/>
      <c r="N353" s="77"/>
      <c r="O353" s="79"/>
      <c r="P353" s="71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24"/>
      <c r="AB353" s="77"/>
      <c r="AC353" s="77"/>
      <c r="AD353" s="24"/>
      <c r="AE353" s="77"/>
      <c r="AF353" s="77"/>
      <c r="AG353" s="77"/>
      <c r="AH353" s="77"/>
      <c r="AI353" s="77"/>
      <c r="AJ353" s="77"/>
      <c r="AK353" s="17"/>
      <c r="AL353" s="17"/>
      <c r="AM353" s="17"/>
      <c r="AN353" s="17"/>
      <c r="AO353" s="17"/>
      <c r="AP353" s="17"/>
      <c r="AQ353" s="17"/>
      <c r="AR353" s="4"/>
      <c r="AS353" s="19"/>
      <c r="AT353" s="19"/>
      <c r="AU353" s="16"/>
      <c r="AV353" s="16"/>
      <c r="AW353" s="7"/>
      <c r="AX353" s="7"/>
      <c r="AY353" s="6"/>
    </row>
    <row r="354" spans="1:51" ht="15">
      <c r="A354" s="26"/>
      <c r="B354" s="29"/>
      <c r="C354" s="29"/>
      <c r="D354" s="29"/>
      <c r="E354" s="23"/>
      <c r="F354" s="23"/>
      <c r="G354" s="23"/>
      <c r="H354" s="77"/>
      <c r="I354" s="77"/>
      <c r="J354" s="77"/>
      <c r="K354" s="78"/>
      <c r="L354" s="79"/>
      <c r="M354" s="77"/>
      <c r="N354" s="77"/>
      <c r="O354" s="79"/>
      <c r="P354" s="71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24"/>
      <c r="AB354" s="77"/>
      <c r="AC354" s="77"/>
      <c r="AD354" s="24"/>
      <c r="AE354" s="77"/>
      <c r="AF354" s="77"/>
      <c r="AG354" s="77"/>
      <c r="AH354" s="77"/>
      <c r="AI354" s="77"/>
      <c r="AJ354" s="77"/>
      <c r="AK354" s="17"/>
      <c r="AL354" s="17"/>
      <c r="AM354" s="17"/>
      <c r="AN354" s="17"/>
      <c r="AO354" s="17"/>
      <c r="AP354" s="17"/>
      <c r="AQ354" s="17"/>
      <c r="AR354" s="4"/>
      <c r="AS354" s="19"/>
      <c r="AT354" s="19"/>
      <c r="AU354" s="16"/>
      <c r="AV354" s="16"/>
      <c r="AW354" s="7"/>
      <c r="AX354" s="7"/>
      <c r="AY354" s="6"/>
    </row>
    <row r="355" spans="1:51" ht="15">
      <c r="A355" s="26"/>
      <c r="B355" s="29"/>
      <c r="C355" s="29"/>
      <c r="D355" s="29"/>
      <c r="E355" s="23"/>
      <c r="F355" s="23"/>
      <c r="G355" s="23"/>
      <c r="H355" s="77"/>
      <c r="I355" s="77"/>
      <c r="J355" s="77"/>
      <c r="K355" s="78"/>
      <c r="L355" s="79"/>
      <c r="M355" s="77"/>
      <c r="N355" s="77"/>
      <c r="O355" s="79"/>
      <c r="P355" s="71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24"/>
      <c r="AB355" s="77"/>
      <c r="AC355" s="77"/>
      <c r="AD355" s="24"/>
      <c r="AE355" s="77"/>
      <c r="AF355" s="77"/>
      <c r="AG355" s="77"/>
      <c r="AH355" s="77"/>
      <c r="AI355" s="77"/>
      <c r="AJ355" s="77"/>
      <c r="AK355" s="17"/>
      <c r="AL355" s="17"/>
      <c r="AM355" s="17"/>
      <c r="AN355" s="17"/>
      <c r="AO355" s="17"/>
      <c r="AP355" s="17"/>
      <c r="AQ355" s="17"/>
      <c r="AR355" s="4"/>
      <c r="AS355" s="19"/>
      <c r="AT355" s="19"/>
      <c r="AU355" s="16"/>
      <c r="AV355" s="16"/>
      <c r="AW355" s="7"/>
      <c r="AX355" s="7"/>
      <c r="AY355" s="6"/>
    </row>
    <row r="356" spans="1:51" ht="15">
      <c r="A356" s="26"/>
      <c r="B356" s="29"/>
      <c r="C356" s="29"/>
      <c r="D356" s="29"/>
      <c r="E356" s="23"/>
      <c r="F356" s="23"/>
      <c r="G356" s="23"/>
      <c r="H356" s="77"/>
      <c r="I356" s="77"/>
      <c r="J356" s="77"/>
      <c r="K356" s="78"/>
      <c r="L356" s="79"/>
      <c r="M356" s="77"/>
      <c r="N356" s="77"/>
      <c r="O356" s="79"/>
      <c r="P356" s="71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24"/>
      <c r="AB356" s="77"/>
      <c r="AC356" s="77"/>
      <c r="AD356" s="24"/>
      <c r="AE356" s="77"/>
      <c r="AF356" s="77"/>
      <c r="AG356" s="77"/>
      <c r="AH356" s="77"/>
      <c r="AI356" s="77"/>
      <c r="AJ356" s="77"/>
      <c r="AK356" s="17"/>
      <c r="AL356" s="17"/>
      <c r="AM356" s="17"/>
      <c r="AN356" s="17"/>
      <c r="AO356" s="17"/>
      <c r="AP356" s="17"/>
      <c r="AQ356" s="17"/>
      <c r="AR356" s="4"/>
      <c r="AS356" s="19"/>
      <c r="AT356" s="19"/>
      <c r="AU356" s="16"/>
      <c r="AV356" s="16"/>
      <c r="AW356" s="7"/>
      <c r="AX356" s="7"/>
      <c r="AY356" s="6"/>
    </row>
    <row r="357" spans="1:51" ht="15">
      <c r="A357" s="26"/>
      <c r="B357" s="29"/>
      <c r="C357" s="85"/>
      <c r="D357" s="85"/>
      <c r="E357" s="23"/>
      <c r="F357" s="23"/>
      <c r="G357" s="23"/>
      <c r="H357" s="77"/>
      <c r="I357" s="77"/>
      <c r="J357" s="77"/>
      <c r="K357" s="78"/>
      <c r="L357" s="79"/>
      <c r="M357" s="77"/>
      <c r="N357" s="77"/>
      <c r="O357" s="79"/>
      <c r="P357" s="71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24"/>
      <c r="AB357" s="77"/>
      <c r="AC357" s="77"/>
      <c r="AD357" s="24"/>
      <c r="AE357" s="77"/>
      <c r="AF357" s="77"/>
      <c r="AG357" s="77"/>
      <c r="AH357" s="77"/>
      <c r="AI357" s="77"/>
      <c r="AJ357" s="77"/>
      <c r="AK357" s="17"/>
      <c r="AL357" s="17"/>
      <c r="AM357" s="17"/>
      <c r="AN357" s="17"/>
      <c r="AO357" s="17"/>
      <c r="AP357" s="17"/>
      <c r="AQ357" s="17"/>
      <c r="AR357" s="4"/>
      <c r="AS357" s="19"/>
      <c r="AT357" s="19"/>
      <c r="AU357" s="16"/>
      <c r="AV357" s="16"/>
      <c r="AW357" s="7"/>
      <c r="AX357" s="7"/>
      <c r="AY357" s="6"/>
    </row>
    <row r="358" spans="1:51" ht="15">
      <c r="A358" s="26"/>
      <c r="B358" s="29"/>
      <c r="C358" s="29"/>
      <c r="D358" s="85"/>
      <c r="E358" s="23"/>
      <c r="F358" s="23"/>
      <c r="G358" s="23"/>
      <c r="H358" s="77"/>
      <c r="I358" s="77"/>
      <c r="J358" s="77"/>
      <c r="K358" s="78"/>
      <c r="L358" s="79"/>
      <c r="M358" s="77"/>
      <c r="N358" s="77"/>
      <c r="O358" s="79"/>
      <c r="P358" s="71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24"/>
      <c r="AB358" s="77"/>
      <c r="AC358" s="77"/>
      <c r="AD358" s="24"/>
      <c r="AE358" s="77"/>
      <c r="AF358" s="77"/>
      <c r="AG358" s="77"/>
      <c r="AH358" s="77"/>
      <c r="AI358" s="77"/>
      <c r="AJ358" s="77"/>
      <c r="AK358" s="17"/>
      <c r="AL358" s="17"/>
      <c r="AM358" s="17"/>
      <c r="AN358" s="17"/>
      <c r="AO358" s="17"/>
      <c r="AP358" s="17"/>
      <c r="AQ358" s="17"/>
      <c r="AR358" s="4"/>
      <c r="AS358" s="19"/>
      <c r="AT358" s="19"/>
      <c r="AU358" s="16"/>
      <c r="AV358" s="16"/>
      <c r="AW358" s="7"/>
      <c r="AX358" s="7"/>
      <c r="AY358" s="6"/>
    </row>
    <row r="359" spans="1:51" ht="15">
      <c r="A359" s="26"/>
      <c r="B359" s="29"/>
      <c r="C359" s="29"/>
      <c r="D359" s="85"/>
      <c r="E359" s="23"/>
      <c r="F359" s="23"/>
      <c r="G359" s="23"/>
      <c r="H359" s="77"/>
      <c r="I359" s="77"/>
      <c r="J359" s="77"/>
      <c r="K359" s="78"/>
      <c r="L359" s="79"/>
      <c r="M359" s="77"/>
      <c r="N359" s="77"/>
      <c r="O359" s="79"/>
      <c r="P359" s="71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24"/>
      <c r="AB359" s="77"/>
      <c r="AC359" s="77"/>
      <c r="AD359" s="24"/>
      <c r="AE359" s="77"/>
      <c r="AF359" s="77"/>
      <c r="AG359" s="77"/>
      <c r="AH359" s="77"/>
      <c r="AI359" s="77"/>
      <c r="AJ359" s="77"/>
      <c r="AK359" s="17"/>
      <c r="AL359" s="17"/>
      <c r="AM359" s="17"/>
      <c r="AN359" s="17"/>
      <c r="AO359" s="17"/>
      <c r="AP359" s="17"/>
      <c r="AQ359" s="17"/>
      <c r="AR359" s="4"/>
      <c r="AS359" s="19"/>
      <c r="AT359" s="19"/>
      <c r="AU359" s="16"/>
      <c r="AV359" s="16"/>
      <c r="AW359" s="7"/>
      <c r="AX359" s="7"/>
      <c r="AY359" s="6"/>
    </row>
    <row r="360" spans="1:51" ht="15">
      <c r="A360" s="26"/>
      <c r="B360" s="29"/>
      <c r="C360" s="29"/>
      <c r="D360" s="85"/>
      <c r="E360" s="23"/>
      <c r="F360" s="23"/>
      <c r="G360" s="23"/>
      <c r="H360" s="77"/>
      <c r="I360" s="77"/>
      <c r="J360" s="77"/>
      <c r="K360" s="78"/>
      <c r="L360" s="79"/>
      <c r="M360" s="77"/>
      <c r="N360" s="77"/>
      <c r="O360" s="79"/>
      <c r="P360" s="71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24"/>
      <c r="AB360" s="77"/>
      <c r="AC360" s="77"/>
      <c r="AD360" s="24"/>
      <c r="AE360" s="77"/>
      <c r="AF360" s="77"/>
      <c r="AG360" s="77"/>
      <c r="AH360" s="77"/>
      <c r="AI360" s="77"/>
      <c r="AJ360" s="77"/>
      <c r="AK360" s="17"/>
      <c r="AL360" s="17"/>
      <c r="AM360" s="17"/>
      <c r="AN360" s="17"/>
      <c r="AO360" s="17"/>
      <c r="AP360" s="17"/>
      <c r="AQ360" s="17"/>
      <c r="AR360" s="4"/>
      <c r="AS360" s="19"/>
      <c r="AT360" s="19"/>
      <c r="AU360" s="16"/>
      <c r="AV360" s="16"/>
      <c r="AW360" s="7"/>
      <c r="AX360" s="7"/>
      <c r="AY360" s="6"/>
    </row>
    <row r="361" spans="1:51" ht="15">
      <c r="A361" s="26"/>
      <c r="B361" s="29"/>
      <c r="C361" s="29"/>
      <c r="D361" s="85"/>
      <c r="E361" s="23"/>
      <c r="F361" s="23"/>
      <c r="G361" s="23"/>
      <c r="H361" s="77"/>
      <c r="I361" s="77"/>
      <c r="J361" s="77"/>
      <c r="K361" s="78"/>
      <c r="L361" s="79"/>
      <c r="M361" s="77"/>
      <c r="N361" s="77"/>
      <c r="O361" s="79"/>
      <c r="P361" s="71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24"/>
      <c r="AB361" s="77"/>
      <c r="AC361" s="77"/>
      <c r="AD361" s="24"/>
      <c r="AE361" s="77"/>
      <c r="AF361" s="77"/>
      <c r="AG361" s="77"/>
      <c r="AH361" s="77"/>
      <c r="AI361" s="77"/>
      <c r="AJ361" s="77"/>
      <c r="AK361" s="17"/>
      <c r="AL361" s="17"/>
      <c r="AM361" s="17"/>
      <c r="AN361" s="17"/>
      <c r="AO361" s="17"/>
      <c r="AP361" s="17"/>
      <c r="AQ361" s="17"/>
      <c r="AR361" s="4"/>
      <c r="AS361" s="19"/>
      <c r="AT361" s="19"/>
      <c r="AU361" s="16"/>
      <c r="AV361" s="16"/>
      <c r="AW361" s="7"/>
      <c r="AX361" s="7"/>
      <c r="AY361" s="6"/>
    </row>
    <row r="362" spans="1:51" ht="15">
      <c r="A362" s="26"/>
      <c r="B362" s="29"/>
      <c r="C362" s="29"/>
      <c r="D362" s="29"/>
      <c r="E362" s="23"/>
      <c r="F362" s="23"/>
      <c r="G362" s="23"/>
      <c r="H362" s="77"/>
      <c r="I362" s="77"/>
      <c r="J362" s="77"/>
      <c r="K362" s="78"/>
      <c r="L362" s="79"/>
      <c r="M362" s="77"/>
      <c r="N362" s="77"/>
      <c r="O362" s="79"/>
      <c r="P362" s="71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24"/>
      <c r="AB362" s="77"/>
      <c r="AC362" s="77"/>
      <c r="AD362" s="24"/>
      <c r="AE362" s="77"/>
      <c r="AF362" s="77"/>
      <c r="AG362" s="77"/>
      <c r="AH362" s="77"/>
      <c r="AI362" s="77"/>
      <c r="AJ362" s="77"/>
      <c r="AK362" s="17"/>
      <c r="AL362" s="17"/>
      <c r="AM362" s="17"/>
      <c r="AN362" s="17"/>
      <c r="AO362" s="17"/>
      <c r="AP362" s="17"/>
      <c r="AQ362" s="17"/>
      <c r="AR362" s="4"/>
      <c r="AS362" s="19"/>
      <c r="AT362" s="19"/>
      <c r="AU362" s="16"/>
      <c r="AV362" s="16"/>
      <c r="AW362" s="7"/>
      <c r="AX362" s="7"/>
      <c r="AY362" s="6"/>
    </row>
    <row r="363" spans="1:51" ht="15">
      <c r="A363" s="26"/>
      <c r="B363" s="29"/>
      <c r="C363" s="29"/>
      <c r="D363" s="29"/>
      <c r="E363" s="23"/>
      <c r="F363" s="23"/>
      <c r="G363" s="23"/>
      <c r="H363" s="77"/>
      <c r="I363" s="77"/>
      <c r="J363" s="77"/>
      <c r="K363" s="78"/>
      <c r="L363" s="79"/>
      <c r="M363" s="77"/>
      <c r="N363" s="77"/>
      <c r="O363" s="79"/>
      <c r="P363" s="71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24"/>
      <c r="AB363" s="77"/>
      <c r="AC363" s="77"/>
      <c r="AD363" s="24"/>
      <c r="AE363" s="77"/>
      <c r="AF363" s="77"/>
      <c r="AG363" s="77"/>
      <c r="AH363" s="77"/>
      <c r="AI363" s="77"/>
      <c r="AJ363" s="77"/>
      <c r="AK363" s="17"/>
      <c r="AL363" s="17"/>
      <c r="AM363" s="17"/>
      <c r="AN363" s="17"/>
      <c r="AO363" s="17"/>
      <c r="AP363" s="17"/>
      <c r="AQ363" s="17"/>
      <c r="AR363" s="4"/>
      <c r="AS363" s="19"/>
      <c r="AT363" s="19"/>
      <c r="AU363" s="16"/>
      <c r="AV363" s="16"/>
      <c r="AW363" s="7"/>
      <c r="AX363" s="7"/>
      <c r="AY363" s="6"/>
    </row>
    <row r="364" spans="1:51" ht="15">
      <c r="A364" s="26"/>
      <c r="B364" s="29"/>
      <c r="C364" s="29"/>
      <c r="D364" s="29"/>
      <c r="E364" s="23"/>
      <c r="F364" s="23"/>
      <c r="G364" s="23"/>
      <c r="H364" s="77"/>
      <c r="I364" s="77"/>
      <c r="J364" s="77"/>
      <c r="K364" s="78"/>
      <c r="L364" s="79"/>
      <c r="M364" s="77"/>
      <c r="N364" s="77"/>
      <c r="O364" s="79"/>
      <c r="P364" s="71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24"/>
      <c r="AB364" s="77"/>
      <c r="AC364" s="77"/>
      <c r="AD364" s="24"/>
      <c r="AE364" s="77"/>
      <c r="AF364" s="77"/>
      <c r="AG364" s="77"/>
      <c r="AH364" s="77"/>
      <c r="AI364" s="77"/>
      <c r="AJ364" s="77"/>
      <c r="AK364" s="17"/>
      <c r="AL364" s="17"/>
      <c r="AM364" s="17"/>
      <c r="AN364" s="17"/>
      <c r="AO364" s="17"/>
      <c r="AP364" s="17"/>
      <c r="AQ364" s="17"/>
      <c r="AR364" s="4"/>
      <c r="AS364" s="19"/>
      <c r="AT364" s="19"/>
      <c r="AU364" s="16"/>
      <c r="AV364" s="16"/>
      <c r="AW364" s="7"/>
      <c r="AX364" s="7"/>
      <c r="AY364" s="6"/>
    </row>
    <row r="365" spans="1:51" ht="15">
      <c r="A365" s="26"/>
      <c r="B365" s="29"/>
      <c r="C365" s="85"/>
      <c r="D365" s="85"/>
      <c r="E365" s="23"/>
      <c r="F365" s="23"/>
      <c r="G365" s="23"/>
      <c r="H365" s="77"/>
      <c r="I365" s="77"/>
      <c r="J365" s="77"/>
      <c r="K365" s="78"/>
      <c r="L365" s="79"/>
      <c r="M365" s="77"/>
      <c r="N365" s="77"/>
      <c r="O365" s="79"/>
      <c r="P365" s="71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24"/>
      <c r="AB365" s="77"/>
      <c r="AC365" s="77"/>
      <c r="AD365" s="24"/>
      <c r="AE365" s="77"/>
      <c r="AF365" s="77"/>
      <c r="AG365" s="77"/>
      <c r="AH365" s="77"/>
      <c r="AI365" s="77"/>
      <c r="AJ365" s="77"/>
      <c r="AK365" s="17"/>
      <c r="AL365" s="17"/>
      <c r="AM365" s="17"/>
      <c r="AN365" s="17"/>
      <c r="AO365" s="17"/>
      <c r="AP365" s="17"/>
      <c r="AQ365" s="17"/>
      <c r="AR365" s="4"/>
      <c r="AS365" s="19"/>
      <c r="AT365" s="19"/>
      <c r="AU365" s="16"/>
      <c r="AV365" s="16"/>
      <c r="AW365" s="7"/>
      <c r="AX365" s="7"/>
      <c r="AY365" s="6"/>
    </row>
    <row r="366" spans="1:51" ht="15">
      <c r="A366" s="26"/>
      <c r="B366" s="29"/>
      <c r="C366" s="85"/>
      <c r="D366" s="29"/>
      <c r="E366" s="23"/>
      <c r="F366" s="23"/>
      <c r="G366" s="23"/>
      <c r="H366" s="77"/>
      <c r="I366" s="77"/>
      <c r="J366" s="77"/>
      <c r="K366" s="78"/>
      <c r="L366" s="79"/>
      <c r="M366" s="77"/>
      <c r="N366" s="77"/>
      <c r="O366" s="79"/>
      <c r="P366" s="71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24"/>
      <c r="AB366" s="77"/>
      <c r="AC366" s="77"/>
      <c r="AD366" s="24"/>
      <c r="AE366" s="77"/>
      <c r="AF366" s="77"/>
      <c r="AG366" s="77"/>
      <c r="AH366" s="77"/>
      <c r="AI366" s="77"/>
      <c r="AJ366" s="77"/>
      <c r="AK366" s="17"/>
      <c r="AL366" s="17"/>
      <c r="AM366" s="17"/>
      <c r="AN366" s="17"/>
      <c r="AO366" s="17"/>
      <c r="AP366" s="17"/>
      <c r="AQ366" s="17"/>
      <c r="AR366" s="4"/>
      <c r="AS366" s="19"/>
      <c r="AT366" s="19"/>
      <c r="AU366" s="16"/>
      <c r="AV366" s="16"/>
      <c r="AW366" s="7"/>
      <c r="AX366" s="7"/>
      <c r="AY366" s="6"/>
    </row>
    <row r="367" spans="1:51" ht="15">
      <c r="A367" s="26"/>
      <c r="B367" s="29"/>
      <c r="C367" s="85"/>
      <c r="D367" s="85"/>
      <c r="E367" s="23"/>
      <c r="F367" s="23"/>
      <c r="G367" s="23"/>
      <c r="H367" s="77"/>
      <c r="I367" s="77"/>
      <c r="J367" s="77"/>
      <c r="K367" s="78"/>
      <c r="L367" s="79"/>
      <c r="M367" s="77"/>
      <c r="N367" s="77"/>
      <c r="O367" s="79"/>
      <c r="P367" s="71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24"/>
      <c r="AB367" s="77"/>
      <c r="AC367" s="77"/>
      <c r="AD367" s="24"/>
      <c r="AE367" s="77"/>
      <c r="AF367" s="77"/>
      <c r="AG367" s="77"/>
      <c r="AH367" s="77"/>
      <c r="AI367" s="77"/>
      <c r="AJ367" s="77"/>
      <c r="AK367" s="17"/>
      <c r="AL367" s="17"/>
      <c r="AM367" s="17"/>
      <c r="AN367" s="17"/>
      <c r="AO367" s="17"/>
      <c r="AP367" s="17"/>
      <c r="AQ367" s="17"/>
      <c r="AR367" s="4"/>
      <c r="AS367" s="19"/>
      <c r="AT367" s="19"/>
      <c r="AU367" s="16"/>
      <c r="AV367" s="16"/>
      <c r="AW367" s="7"/>
      <c r="AX367" s="7"/>
      <c r="AY367" s="6"/>
    </row>
    <row r="368" spans="1:51" ht="15">
      <c r="A368" s="26"/>
      <c r="B368" s="29"/>
      <c r="C368" s="85"/>
      <c r="D368" s="85"/>
      <c r="E368" s="23"/>
      <c r="F368" s="23"/>
      <c r="G368" s="23"/>
      <c r="H368" s="77"/>
      <c r="I368" s="77"/>
      <c r="J368" s="77"/>
      <c r="K368" s="78"/>
      <c r="L368" s="79"/>
      <c r="M368" s="77"/>
      <c r="N368" s="77"/>
      <c r="O368" s="79"/>
      <c r="P368" s="71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24"/>
      <c r="AB368" s="77"/>
      <c r="AC368" s="77"/>
      <c r="AD368" s="24"/>
      <c r="AE368" s="77"/>
      <c r="AF368" s="77"/>
      <c r="AG368" s="77"/>
      <c r="AH368" s="77"/>
      <c r="AI368" s="77"/>
      <c r="AJ368" s="77"/>
      <c r="AK368" s="17"/>
      <c r="AL368" s="17"/>
      <c r="AM368" s="17"/>
      <c r="AN368" s="17"/>
      <c r="AO368" s="17"/>
      <c r="AP368" s="17"/>
      <c r="AQ368" s="17"/>
      <c r="AR368" s="4"/>
      <c r="AS368" s="19"/>
      <c r="AT368" s="19"/>
      <c r="AU368" s="16"/>
      <c r="AV368" s="16"/>
      <c r="AW368" s="7"/>
      <c r="AX368" s="7"/>
      <c r="AY368" s="6"/>
    </row>
    <row r="369" spans="1:51" ht="15">
      <c r="A369" s="26"/>
      <c r="B369" s="29"/>
      <c r="C369" s="85"/>
      <c r="D369" s="85"/>
      <c r="E369" s="23"/>
      <c r="F369" s="23"/>
      <c r="G369" s="23"/>
      <c r="H369" s="77"/>
      <c r="I369" s="77"/>
      <c r="J369" s="77"/>
      <c r="K369" s="78"/>
      <c r="L369" s="79"/>
      <c r="M369" s="77"/>
      <c r="N369" s="77"/>
      <c r="O369" s="79"/>
      <c r="P369" s="71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24"/>
      <c r="AB369" s="77"/>
      <c r="AC369" s="77"/>
      <c r="AD369" s="24"/>
      <c r="AE369" s="77"/>
      <c r="AF369" s="77"/>
      <c r="AG369" s="77"/>
      <c r="AH369" s="77"/>
      <c r="AI369" s="77"/>
      <c r="AJ369" s="77"/>
      <c r="AK369" s="17"/>
      <c r="AL369" s="17"/>
      <c r="AM369" s="17"/>
      <c r="AN369" s="17"/>
      <c r="AO369" s="17"/>
      <c r="AP369" s="17"/>
      <c r="AQ369" s="17"/>
      <c r="AR369" s="4"/>
      <c r="AS369" s="19"/>
      <c r="AT369" s="19"/>
      <c r="AU369" s="16"/>
      <c r="AV369" s="16"/>
      <c r="AW369" s="7"/>
      <c r="AX369" s="7"/>
      <c r="AY369" s="6"/>
    </row>
    <row r="370" spans="1:51" ht="15">
      <c r="A370" s="26"/>
      <c r="B370" s="29"/>
      <c r="C370" s="29"/>
      <c r="D370" s="29"/>
      <c r="E370" s="23"/>
      <c r="F370" s="23"/>
      <c r="G370" s="23"/>
      <c r="H370" s="77"/>
      <c r="I370" s="77"/>
      <c r="J370" s="77"/>
      <c r="K370" s="78"/>
      <c r="L370" s="79"/>
      <c r="M370" s="77"/>
      <c r="N370" s="77"/>
      <c r="O370" s="79"/>
      <c r="P370" s="71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24"/>
      <c r="AB370" s="77"/>
      <c r="AC370" s="77"/>
      <c r="AD370" s="24"/>
      <c r="AE370" s="77"/>
      <c r="AF370" s="77"/>
      <c r="AG370" s="77"/>
      <c r="AH370" s="77"/>
      <c r="AI370" s="77"/>
      <c r="AJ370" s="77"/>
      <c r="AK370" s="17"/>
      <c r="AL370" s="17"/>
      <c r="AM370" s="17"/>
      <c r="AN370" s="17"/>
      <c r="AO370" s="17"/>
      <c r="AP370" s="17"/>
      <c r="AQ370" s="17"/>
      <c r="AR370" s="4"/>
      <c r="AS370" s="19"/>
      <c r="AT370" s="19"/>
      <c r="AU370" s="16"/>
      <c r="AV370" s="16"/>
      <c r="AW370" s="7"/>
      <c r="AX370" s="7"/>
      <c r="AY370" s="6"/>
    </row>
    <row r="371" spans="1:51" ht="15">
      <c r="A371" s="26"/>
      <c r="B371" s="29"/>
      <c r="C371" s="85"/>
      <c r="D371" s="85"/>
      <c r="E371" s="23"/>
      <c r="F371" s="23"/>
      <c r="G371" s="23"/>
      <c r="H371" s="77"/>
      <c r="I371" s="77"/>
      <c r="J371" s="77"/>
      <c r="K371" s="78"/>
      <c r="L371" s="79"/>
      <c r="M371" s="77"/>
      <c r="N371" s="77"/>
      <c r="O371" s="79"/>
      <c r="P371" s="71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24"/>
      <c r="AB371" s="77"/>
      <c r="AC371" s="77"/>
      <c r="AD371" s="24"/>
      <c r="AE371" s="77"/>
      <c r="AF371" s="77"/>
      <c r="AG371" s="77"/>
      <c r="AH371" s="77"/>
      <c r="AI371" s="77"/>
      <c r="AJ371" s="77"/>
      <c r="AK371" s="17"/>
      <c r="AL371" s="17"/>
      <c r="AM371" s="17"/>
      <c r="AN371" s="17"/>
      <c r="AO371" s="17"/>
      <c r="AP371" s="17"/>
      <c r="AQ371" s="17"/>
      <c r="AR371" s="4"/>
      <c r="AS371" s="19"/>
      <c r="AT371" s="19"/>
      <c r="AU371" s="16"/>
      <c r="AV371" s="16"/>
      <c r="AW371" s="7"/>
      <c r="AX371" s="7"/>
      <c r="AY371" s="6"/>
    </row>
    <row r="372" spans="1:51" ht="15">
      <c r="A372" s="26"/>
      <c r="B372" s="29"/>
      <c r="C372" s="85"/>
      <c r="D372" s="85"/>
      <c r="E372" s="23"/>
      <c r="F372" s="23"/>
      <c r="G372" s="23"/>
      <c r="H372" s="77"/>
      <c r="I372" s="77"/>
      <c r="J372" s="77"/>
      <c r="K372" s="78"/>
      <c r="L372" s="79"/>
      <c r="M372" s="77"/>
      <c r="N372" s="77"/>
      <c r="O372" s="79"/>
      <c r="P372" s="71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24"/>
      <c r="AB372" s="77"/>
      <c r="AC372" s="77"/>
      <c r="AD372" s="24"/>
      <c r="AE372" s="77"/>
      <c r="AF372" s="77"/>
      <c r="AG372" s="77"/>
      <c r="AH372" s="77"/>
      <c r="AI372" s="77"/>
      <c r="AJ372" s="77"/>
      <c r="AK372" s="17"/>
      <c r="AL372" s="17"/>
      <c r="AM372" s="17"/>
      <c r="AN372" s="17"/>
      <c r="AO372" s="17"/>
      <c r="AP372" s="17"/>
      <c r="AQ372" s="17"/>
      <c r="AR372" s="4"/>
      <c r="AS372" s="19"/>
      <c r="AT372" s="19"/>
      <c r="AU372" s="16"/>
      <c r="AV372" s="16"/>
      <c r="AW372" s="7"/>
      <c r="AX372" s="7"/>
      <c r="AY372" s="6"/>
    </row>
    <row r="373" spans="1:51" ht="15">
      <c r="A373" s="26"/>
      <c r="B373" s="29"/>
      <c r="C373" s="29"/>
      <c r="D373" s="29"/>
      <c r="E373" s="23"/>
      <c r="F373" s="23"/>
      <c r="G373" s="23"/>
      <c r="H373" s="77"/>
      <c r="I373" s="77"/>
      <c r="J373" s="77"/>
      <c r="K373" s="78"/>
      <c r="L373" s="79"/>
      <c r="M373" s="77"/>
      <c r="N373" s="77"/>
      <c r="O373" s="79"/>
      <c r="P373" s="71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24"/>
      <c r="AB373" s="77"/>
      <c r="AC373" s="77"/>
      <c r="AD373" s="24"/>
      <c r="AE373" s="77"/>
      <c r="AF373" s="77"/>
      <c r="AG373" s="77"/>
      <c r="AH373" s="77"/>
      <c r="AI373" s="77"/>
      <c r="AJ373" s="77"/>
      <c r="AK373" s="17"/>
      <c r="AL373" s="17"/>
      <c r="AM373" s="17"/>
      <c r="AN373" s="17"/>
      <c r="AO373" s="17"/>
      <c r="AP373" s="17"/>
      <c r="AQ373" s="17"/>
      <c r="AR373" s="4"/>
      <c r="AS373" s="19"/>
      <c r="AT373" s="19"/>
      <c r="AU373" s="16"/>
      <c r="AV373" s="16"/>
      <c r="AW373" s="7"/>
      <c r="AX373" s="7"/>
      <c r="AY373" s="6"/>
    </row>
    <row r="374" spans="1:51" ht="15">
      <c r="A374" s="26"/>
      <c r="B374" s="29"/>
      <c r="C374" s="29"/>
      <c r="D374" s="29"/>
      <c r="E374" s="23"/>
      <c r="F374" s="23"/>
      <c r="G374" s="23"/>
      <c r="H374" s="77"/>
      <c r="I374" s="77"/>
      <c r="J374" s="77"/>
      <c r="K374" s="78"/>
      <c r="L374" s="79"/>
      <c r="M374" s="77"/>
      <c r="N374" s="77"/>
      <c r="O374" s="79"/>
      <c r="P374" s="71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24"/>
      <c r="AB374" s="77"/>
      <c r="AC374" s="77"/>
      <c r="AD374" s="24"/>
      <c r="AE374" s="77"/>
      <c r="AF374" s="77"/>
      <c r="AG374" s="77"/>
      <c r="AH374" s="77"/>
      <c r="AI374" s="77"/>
      <c r="AJ374" s="77"/>
      <c r="AK374" s="17"/>
      <c r="AL374" s="17"/>
      <c r="AM374" s="17"/>
      <c r="AN374" s="17"/>
      <c r="AO374" s="17"/>
      <c r="AP374" s="17"/>
      <c r="AQ374" s="17"/>
      <c r="AR374" s="4"/>
      <c r="AS374" s="19"/>
      <c r="AT374" s="19"/>
      <c r="AU374" s="16"/>
      <c r="AV374" s="16"/>
      <c r="AW374" s="7"/>
      <c r="AX374" s="7"/>
      <c r="AY374" s="6"/>
    </row>
    <row r="375" spans="1:51" ht="15">
      <c r="A375" s="26"/>
      <c r="B375" s="29"/>
      <c r="C375" s="29"/>
      <c r="D375" s="29"/>
      <c r="E375" s="23"/>
      <c r="F375" s="23"/>
      <c r="G375" s="23"/>
      <c r="H375" s="77"/>
      <c r="I375" s="77"/>
      <c r="J375" s="77"/>
      <c r="K375" s="78"/>
      <c r="L375" s="79"/>
      <c r="M375" s="77"/>
      <c r="N375" s="77"/>
      <c r="O375" s="79"/>
      <c r="P375" s="71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24"/>
      <c r="AB375" s="77"/>
      <c r="AC375" s="77"/>
      <c r="AD375" s="24"/>
      <c r="AE375" s="77"/>
      <c r="AF375" s="77"/>
      <c r="AG375" s="77"/>
      <c r="AH375" s="77"/>
      <c r="AI375" s="77"/>
      <c r="AJ375" s="77"/>
      <c r="AK375" s="17"/>
      <c r="AL375" s="17"/>
      <c r="AM375" s="17"/>
      <c r="AN375" s="17"/>
      <c r="AO375" s="17"/>
      <c r="AP375" s="17"/>
      <c r="AQ375" s="17"/>
      <c r="AR375" s="4"/>
      <c r="AS375" s="19"/>
      <c r="AT375" s="19"/>
      <c r="AU375" s="16"/>
      <c r="AV375" s="16"/>
      <c r="AW375" s="7"/>
      <c r="AX375" s="7"/>
      <c r="AY375" s="6"/>
    </row>
    <row r="376" spans="1:51" ht="15">
      <c r="A376" s="26"/>
      <c r="B376" s="29"/>
      <c r="C376" s="29"/>
      <c r="D376" s="85"/>
      <c r="E376" s="23"/>
      <c r="F376" s="23"/>
      <c r="G376" s="23"/>
      <c r="H376" s="77"/>
      <c r="I376" s="77"/>
      <c r="J376" s="77"/>
      <c r="K376" s="78"/>
      <c r="L376" s="79"/>
      <c r="M376" s="77"/>
      <c r="N376" s="77"/>
      <c r="O376" s="79"/>
      <c r="P376" s="71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24"/>
      <c r="AB376" s="77"/>
      <c r="AC376" s="77"/>
      <c r="AD376" s="24"/>
      <c r="AE376" s="77"/>
      <c r="AF376" s="77"/>
      <c r="AG376" s="77"/>
      <c r="AH376" s="77"/>
      <c r="AI376" s="77"/>
      <c r="AJ376" s="77"/>
      <c r="AK376" s="17"/>
      <c r="AL376" s="17"/>
      <c r="AM376" s="17"/>
      <c r="AN376" s="17"/>
      <c r="AO376" s="17"/>
      <c r="AP376" s="17"/>
      <c r="AQ376" s="17"/>
      <c r="AR376" s="4"/>
      <c r="AS376" s="19"/>
      <c r="AT376" s="19"/>
      <c r="AU376" s="16"/>
      <c r="AV376" s="16"/>
      <c r="AW376" s="7"/>
      <c r="AX376" s="7"/>
      <c r="AY376" s="6"/>
    </row>
    <row r="377" spans="1:51" ht="15">
      <c r="A377" s="26"/>
      <c r="B377" s="29"/>
      <c r="C377" s="85"/>
      <c r="D377" s="85"/>
      <c r="E377" s="23"/>
      <c r="F377" s="23"/>
      <c r="G377" s="23"/>
      <c r="H377" s="77"/>
      <c r="I377" s="77"/>
      <c r="J377" s="77"/>
      <c r="K377" s="78"/>
      <c r="L377" s="79"/>
      <c r="M377" s="77"/>
      <c r="N377" s="77"/>
      <c r="O377" s="79"/>
      <c r="P377" s="71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24"/>
      <c r="AB377" s="77"/>
      <c r="AC377" s="77"/>
      <c r="AD377" s="24"/>
      <c r="AE377" s="77"/>
      <c r="AF377" s="77"/>
      <c r="AG377" s="77"/>
      <c r="AH377" s="77"/>
      <c r="AI377" s="77"/>
      <c r="AJ377" s="77"/>
      <c r="AK377" s="17"/>
      <c r="AL377" s="17"/>
      <c r="AM377" s="17"/>
      <c r="AN377" s="17"/>
      <c r="AO377" s="17"/>
      <c r="AP377" s="17"/>
      <c r="AQ377" s="17"/>
      <c r="AR377" s="4"/>
      <c r="AS377" s="19"/>
      <c r="AT377" s="19"/>
      <c r="AU377" s="16"/>
      <c r="AV377" s="16"/>
      <c r="AW377" s="7"/>
      <c r="AX377" s="7"/>
      <c r="AY377" s="6"/>
    </row>
    <row r="378" spans="1:51" ht="15">
      <c r="A378" s="26"/>
      <c r="B378" s="29"/>
      <c r="C378" s="29"/>
      <c r="D378" s="85"/>
      <c r="E378" s="23"/>
      <c r="F378" s="23"/>
      <c r="G378" s="23"/>
      <c r="H378" s="77"/>
      <c r="I378" s="77"/>
      <c r="J378" s="77"/>
      <c r="K378" s="78"/>
      <c r="L378" s="79"/>
      <c r="M378" s="77"/>
      <c r="N378" s="77"/>
      <c r="O378" s="79"/>
      <c r="P378" s="71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24"/>
      <c r="AB378" s="77"/>
      <c r="AC378" s="77"/>
      <c r="AD378" s="24"/>
      <c r="AE378" s="77"/>
      <c r="AF378" s="77"/>
      <c r="AG378" s="77"/>
      <c r="AH378" s="77"/>
      <c r="AI378" s="77"/>
      <c r="AJ378" s="77"/>
      <c r="AK378" s="17"/>
      <c r="AL378" s="17"/>
      <c r="AM378" s="17"/>
      <c r="AN378" s="17"/>
      <c r="AO378" s="17"/>
      <c r="AP378" s="17"/>
      <c r="AQ378" s="17"/>
      <c r="AR378" s="4"/>
      <c r="AS378" s="19"/>
      <c r="AT378" s="19"/>
      <c r="AU378" s="16"/>
      <c r="AV378" s="16"/>
      <c r="AW378" s="7"/>
      <c r="AX378" s="7"/>
      <c r="AY378" s="6"/>
    </row>
    <row r="379" spans="1:51" ht="15">
      <c r="A379" s="26"/>
      <c r="B379" s="29"/>
      <c r="C379" s="29"/>
      <c r="D379" s="85"/>
      <c r="E379" s="23"/>
      <c r="F379" s="23"/>
      <c r="G379" s="23"/>
      <c r="H379" s="77"/>
      <c r="I379" s="77"/>
      <c r="J379" s="77"/>
      <c r="K379" s="78"/>
      <c r="L379" s="79"/>
      <c r="M379" s="77"/>
      <c r="N379" s="77"/>
      <c r="O379" s="79"/>
      <c r="P379" s="71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24"/>
      <c r="AB379" s="77"/>
      <c r="AC379" s="77"/>
      <c r="AD379" s="24"/>
      <c r="AE379" s="77"/>
      <c r="AF379" s="77"/>
      <c r="AG379" s="77"/>
      <c r="AH379" s="77"/>
      <c r="AI379" s="77"/>
      <c r="AJ379" s="77"/>
      <c r="AK379" s="17"/>
      <c r="AL379" s="17"/>
      <c r="AM379" s="17"/>
      <c r="AN379" s="17"/>
      <c r="AO379" s="17"/>
      <c r="AP379" s="17"/>
      <c r="AQ379" s="17"/>
      <c r="AR379" s="4"/>
      <c r="AS379" s="19"/>
      <c r="AT379" s="19"/>
      <c r="AU379" s="16"/>
      <c r="AV379" s="16"/>
      <c r="AW379" s="7"/>
      <c r="AX379" s="7"/>
      <c r="AY379" s="6"/>
    </row>
    <row r="380" spans="1:51" ht="15">
      <c r="A380" s="26"/>
      <c r="B380" s="29"/>
      <c r="C380" s="29"/>
      <c r="D380" s="85"/>
      <c r="E380" s="23"/>
      <c r="F380" s="23"/>
      <c r="G380" s="23"/>
      <c r="H380" s="77"/>
      <c r="I380" s="77"/>
      <c r="J380" s="77"/>
      <c r="K380" s="78"/>
      <c r="L380" s="79"/>
      <c r="M380" s="77"/>
      <c r="N380" s="77"/>
      <c r="O380" s="79"/>
      <c r="P380" s="71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24"/>
      <c r="AB380" s="77"/>
      <c r="AC380" s="77"/>
      <c r="AD380" s="24"/>
      <c r="AE380" s="77"/>
      <c r="AF380" s="77"/>
      <c r="AG380" s="77"/>
      <c r="AH380" s="77"/>
      <c r="AI380" s="77"/>
      <c r="AJ380" s="77"/>
      <c r="AK380" s="17"/>
      <c r="AL380" s="17"/>
      <c r="AM380" s="17"/>
      <c r="AN380" s="17"/>
      <c r="AO380" s="17"/>
      <c r="AP380" s="17"/>
      <c r="AQ380" s="17"/>
      <c r="AR380" s="4"/>
      <c r="AS380" s="19"/>
      <c r="AT380" s="19"/>
      <c r="AU380" s="16"/>
      <c r="AV380" s="16"/>
      <c r="AW380" s="7"/>
      <c r="AX380" s="7"/>
      <c r="AY380" s="6"/>
    </row>
    <row r="381" spans="1:51" ht="15">
      <c r="A381" s="26"/>
      <c r="B381" s="29"/>
      <c r="C381" s="29"/>
      <c r="D381" s="85"/>
      <c r="E381" s="23"/>
      <c r="F381" s="23"/>
      <c r="G381" s="23"/>
      <c r="H381" s="77"/>
      <c r="I381" s="77"/>
      <c r="J381" s="77"/>
      <c r="K381" s="78"/>
      <c r="L381" s="79"/>
      <c r="M381" s="77"/>
      <c r="N381" s="77"/>
      <c r="O381" s="79"/>
      <c r="P381" s="71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24"/>
      <c r="AB381" s="77"/>
      <c r="AC381" s="77"/>
      <c r="AD381" s="24"/>
      <c r="AE381" s="77"/>
      <c r="AF381" s="77"/>
      <c r="AG381" s="77"/>
      <c r="AH381" s="77"/>
      <c r="AI381" s="77"/>
      <c r="AJ381" s="77"/>
      <c r="AK381" s="17"/>
      <c r="AL381" s="17"/>
      <c r="AM381" s="17"/>
      <c r="AN381" s="17"/>
      <c r="AO381" s="17"/>
      <c r="AP381" s="17"/>
      <c r="AQ381" s="17"/>
      <c r="AR381" s="4"/>
      <c r="AS381" s="19"/>
      <c r="AT381" s="19"/>
      <c r="AU381" s="16"/>
      <c r="AV381" s="16"/>
      <c r="AW381" s="7"/>
      <c r="AX381" s="7"/>
      <c r="AY381" s="6"/>
    </row>
    <row r="382" spans="1:51" ht="15">
      <c r="A382" s="26"/>
      <c r="B382" s="29"/>
      <c r="C382" s="29"/>
      <c r="D382" s="85"/>
      <c r="E382" s="23"/>
      <c r="F382" s="23"/>
      <c r="G382" s="23"/>
      <c r="H382" s="77"/>
      <c r="I382" s="77"/>
      <c r="J382" s="77"/>
      <c r="K382" s="78"/>
      <c r="L382" s="79"/>
      <c r="M382" s="77"/>
      <c r="N382" s="77"/>
      <c r="O382" s="79"/>
      <c r="P382" s="71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24"/>
      <c r="AB382" s="77"/>
      <c r="AC382" s="77"/>
      <c r="AD382" s="24"/>
      <c r="AE382" s="77"/>
      <c r="AF382" s="77"/>
      <c r="AG382" s="77"/>
      <c r="AH382" s="77"/>
      <c r="AI382" s="77"/>
      <c r="AJ382" s="77"/>
      <c r="AK382" s="17"/>
      <c r="AL382" s="17"/>
      <c r="AM382" s="17"/>
      <c r="AN382" s="17"/>
      <c r="AO382" s="17"/>
      <c r="AP382" s="17"/>
      <c r="AQ382" s="17"/>
      <c r="AR382" s="4"/>
      <c r="AS382" s="19"/>
      <c r="AT382" s="19"/>
      <c r="AU382" s="16"/>
      <c r="AV382" s="16"/>
      <c r="AW382" s="7"/>
      <c r="AX382" s="7"/>
      <c r="AY382" s="6"/>
    </row>
    <row r="383" spans="1:51" ht="15">
      <c r="A383" s="26"/>
      <c r="B383" s="29"/>
      <c r="C383" s="29"/>
      <c r="D383" s="85"/>
      <c r="E383" s="23"/>
      <c r="F383" s="23"/>
      <c r="G383" s="23"/>
      <c r="H383" s="77"/>
      <c r="I383" s="77"/>
      <c r="J383" s="77"/>
      <c r="K383" s="78"/>
      <c r="L383" s="79"/>
      <c r="M383" s="77"/>
      <c r="N383" s="77"/>
      <c r="O383" s="79"/>
      <c r="P383" s="71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24"/>
      <c r="AB383" s="77"/>
      <c r="AC383" s="77"/>
      <c r="AD383" s="24"/>
      <c r="AE383" s="77"/>
      <c r="AF383" s="77"/>
      <c r="AG383" s="77"/>
      <c r="AH383" s="77"/>
      <c r="AI383" s="77"/>
      <c r="AJ383" s="77"/>
      <c r="AK383" s="17"/>
      <c r="AL383" s="17"/>
      <c r="AM383" s="17"/>
      <c r="AN383" s="17"/>
      <c r="AO383" s="17"/>
      <c r="AP383" s="17"/>
      <c r="AQ383" s="17"/>
      <c r="AR383" s="4"/>
      <c r="AS383" s="19"/>
      <c r="AT383" s="19"/>
      <c r="AU383" s="16"/>
      <c r="AV383" s="16"/>
      <c r="AW383" s="7"/>
      <c r="AX383" s="7"/>
      <c r="AY383" s="6"/>
    </row>
    <row r="384" spans="1:51" ht="15">
      <c r="A384" s="26"/>
      <c r="B384" s="29"/>
      <c r="C384" s="29"/>
      <c r="D384" s="85"/>
      <c r="E384" s="23"/>
      <c r="F384" s="23"/>
      <c r="G384" s="23"/>
      <c r="H384" s="77"/>
      <c r="I384" s="77"/>
      <c r="J384" s="77"/>
      <c r="K384" s="78"/>
      <c r="L384" s="79"/>
      <c r="M384" s="77"/>
      <c r="N384" s="77"/>
      <c r="O384" s="79"/>
      <c r="P384" s="71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24"/>
      <c r="AB384" s="77"/>
      <c r="AC384" s="77"/>
      <c r="AD384" s="24"/>
      <c r="AE384" s="77"/>
      <c r="AF384" s="77"/>
      <c r="AG384" s="77"/>
      <c r="AH384" s="77"/>
      <c r="AI384" s="77"/>
      <c r="AJ384" s="77"/>
      <c r="AK384" s="17"/>
      <c r="AL384" s="17"/>
      <c r="AM384" s="17"/>
      <c r="AN384" s="17"/>
      <c r="AO384" s="17"/>
      <c r="AP384" s="17"/>
      <c r="AQ384" s="17"/>
      <c r="AR384" s="4"/>
      <c r="AS384" s="19"/>
      <c r="AT384" s="19"/>
      <c r="AU384" s="16"/>
      <c r="AV384" s="16"/>
      <c r="AW384" s="7"/>
      <c r="AX384" s="7"/>
      <c r="AY384" s="6"/>
    </row>
    <row r="385" spans="1:51" ht="15">
      <c r="A385" s="26"/>
      <c r="B385" s="85"/>
      <c r="C385" s="85"/>
      <c r="D385" s="85"/>
      <c r="E385" s="23"/>
      <c r="F385" s="23"/>
      <c r="G385" s="23"/>
      <c r="H385" s="77"/>
      <c r="I385" s="77"/>
      <c r="J385" s="77"/>
      <c r="K385" s="78"/>
      <c r="L385" s="79"/>
      <c r="M385" s="77"/>
      <c r="N385" s="77"/>
      <c r="O385" s="79"/>
      <c r="P385" s="71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24"/>
      <c r="AB385" s="77"/>
      <c r="AC385" s="77"/>
      <c r="AD385" s="24"/>
      <c r="AE385" s="77"/>
      <c r="AF385" s="77"/>
      <c r="AG385" s="77"/>
      <c r="AH385" s="77"/>
      <c r="AI385" s="77"/>
      <c r="AJ385" s="77"/>
      <c r="AK385" s="17"/>
      <c r="AL385" s="17"/>
      <c r="AM385" s="17"/>
      <c r="AN385" s="17"/>
      <c r="AO385" s="17"/>
      <c r="AP385" s="17"/>
      <c r="AQ385" s="17"/>
      <c r="AR385" s="4"/>
      <c r="AS385" s="19"/>
      <c r="AT385" s="19"/>
      <c r="AU385" s="16"/>
      <c r="AV385" s="16"/>
      <c r="AW385" s="7"/>
      <c r="AX385" s="7"/>
      <c r="AY385" s="6"/>
    </row>
    <row r="386" spans="1:51" ht="15">
      <c r="A386" s="26"/>
      <c r="B386" s="29"/>
      <c r="C386" s="85"/>
      <c r="D386" s="85"/>
      <c r="E386" s="23"/>
      <c r="F386" s="23"/>
      <c r="G386" s="23"/>
      <c r="H386" s="77"/>
      <c r="I386" s="77"/>
      <c r="J386" s="77"/>
      <c r="K386" s="78"/>
      <c r="L386" s="79"/>
      <c r="M386" s="77"/>
      <c r="N386" s="77"/>
      <c r="O386" s="79"/>
      <c r="P386" s="71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24"/>
      <c r="AB386" s="77"/>
      <c r="AC386" s="77"/>
      <c r="AD386" s="24"/>
      <c r="AE386" s="77"/>
      <c r="AF386" s="77"/>
      <c r="AG386" s="77"/>
      <c r="AH386" s="77"/>
      <c r="AI386" s="77"/>
      <c r="AJ386" s="77"/>
      <c r="AK386" s="17"/>
      <c r="AL386" s="17"/>
      <c r="AM386" s="17"/>
      <c r="AN386" s="17"/>
      <c r="AO386" s="17"/>
      <c r="AP386" s="17"/>
      <c r="AQ386" s="17"/>
      <c r="AR386" s="4"/>
      <c r="AS386" s="19"/>
      <c r="AT386" s="19"/>
      <c r="AU386" s="16"/>
      <c r="AV386" s="16"/>
      <c r="AW386" s="7"/>
      <c r="AX386" s="7"/>
      <c r="AY386" s="6"/>
    </row>
    <row r="387" spans="1:51" ht="15">
      <c r="A387" s="26"/>
      <c r="B387" s="29"/>
      <c r="C387" s="29"/>
      <c r="D387" s="85"/>
      <c r="E387" s="23"/>
      <c r="F387" s="23"/>
      <c r="G387" s="23"/>
      <c r="H387" s="77"/>
      <c r="I387" s="77"/>
      <c r="J387" s="77"/>
      <c r="K387" s="78"/>
      <c r="L387" s="79"/>
      <c r="M387" s="77"/>
      <c r="N387" s="77"/>
      <c r="O387" s="79"/>
      <c r="P387" s="71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24"/>
      <c r="AB387" s="77"/>
      <c r="AC387" s="77"/>
      <c r="AD387" s="24"/>
      <c r="AE387" s="77"/>
      <c r="AF387" s="77"/>
      <c r="AG387" s="77"/>
      <c r="AH387" s="77"/>
      <c r="AI387" s="77"/>
      <c r="AJ387" s="77"/>
      <c r="AK387" s="17"/>
      <c r="AL387" s="17"/>
      <c r="AM387" s="17"/>
      <c r="AN387" s="17"/>
      <c r="AO387" s="17"/>
      <c r="AP387" s="17"/>
      <c r="AQ387" s="17"/>
      <c r="AR387" s="4"/>
      <c r="AS387" s="19"/>
      <c r="AT387" s="19"/>
      <c r="AU387" s="16"/>
      <c r="AV387" s="16"/>
      <c r="AW387" s="7"/>
      <c r="AX387" s="7"/>
      <c r="AY387" s="6"/>
    </row>
    <row r="388" spans="1:51" ht="15">
      <c r="A388" s="26"/>
      <c r="B388" s="29"/>
      <c r="C388" s="29"/>
      <c r="D388" s="85"/>
      <c r="E388" s="23"/>
      <c r="F388" s="23"/>
      <c r="G388" s="23"/>
      <c r="H388" s="77"/>
      <c r="I388" s="77"/>
      <c r="J388" s="77"/>
      <c r="K388" s="78"/>
      <c r="L388" s="79"/>
      <c r="M388" s="77"/>
      <c r="N388" s="77"/>
      <c r="O388" s="79"/>
      <c r="P388" s="71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24"/>
      <c r="AB388" s="77"/>
      <c r="AC388" s="77"/>
      <c r="AD388" s="24"/>
      <c r="AE388" s="77"/>
      <c r="AF388" s="77"/>
      <c r="AG388" s="77"/>
      <c r="AH388" s="77"/>
      <c r="AI388" s="77"/>
      <c r="AJ388" s="77"/>
      <c r="AK388" s="17"/>
      <c r="AL388" s="17"/>
      <c r="AM388" s="17"/>
      <c r="AN388" s="17"/>
      <c r="AO388" s="17"/>
      <c r="AP388" s="17"/>
      <c r="AQ388" s="17"/>
      <c r="AR388" s="4"/>
      <c r="AS388" s="19"/>
      <c r="AT388" s="19"/>
      <c r="AU388" s="16"/>
      <c r="AV388" s="16"/>
      <c r="AW388" s="7"/>
      <c r="AX388" s="7"/>
      <c r="AY388" s="6"/>
    </row>
    <row r="389" spans="1:51" ht="15">
      <c r="A389" s="26"/>
      <c r="B389" s="29"/>
      <c r="C389" s="29"/>
      <c r="D389" s="85"/>
      <c r="E389" s="23"/>
      <c r="F389" s="23"/>
      <c r="G389" s="23"/>
      <c r="H389" s="77"/>
      <c r="I389" s="77"/>
      <c r="J389" s="77"/>
      <c r="K389" s="78"/>
      <c r="L389" s="79"/>
      <c r="M389" s="77"/>
      <c r="N389" s="77"/>
      <c r="O389" s="79"/>
      <c r="P389" s="71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24"/>
      <c r="AB389" s="77"/>
      <c r="AC389" s="77"/>
      <c r="AD389" s="24"/>
      <c r="AE389" s="77"/>
      <c r="AF389" s="77"/>
      <c r="AG389" s="77"/>
      <c r="AH389" s="77"/>
      <c r="AI389" s="77"/>
      <c r="AJ389" s="77"/>
      <c r="AK389" s="17"/>
      <c r="AL389" s="17"/>
      <c r="AM389" s="17"/>
      <c r="AN389" s="17"/>
      <c r="AO389" s="17"/>
      <c r="AP389" s="17"/>
      <c r="AQ389" s="17"/>
      <c r="AR389" s="4"/>
      <c r="AS389" s="19"/>
      <c r="AT389" s="19"/>
      <c r="AU389" s="16"/>
      <c r="AV389" s="16"/>
      <c r="AW389" s="7"/>
      <c r="AX389" s="7"/>
      <c r="AY389" s="6"/>
    </row>
    <row r="390" spans="1:51" ht="15">
      <c r="A390" s="26"/>
      <c r="B390" s="29"/>
      <c r="C390" s="29"/>
      <c r="D390" s="85"/>
      <c r="E390" s="23"/>
      <c r="F390" s="23"/>
      <c r="G390" s="23"/>
      <c r="H390" s="77"/>
      <c r="I390" s="77"/>
      <c r="J390" s="77"/>
      <c r="K390" s="78"/>
      <c r="L390" s="79"/>
      <c r="M390" s="77"/>
      <c r="N390" s="77"/>
      <c r="O390" s="79"/>
      <c r="P390" s="71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24"/>
      <c r="AB390" s="77"/>
      <c r="AC390" s="77"/>
      <c r="AD390" s="24"/>
      <c r="AE390" s="77"/>
      <c r="AF390" s="77"/>
      <c r="AG390" s="77"/>
      <c r="AH390" s="77"/>
      <c r="AI390" s="77"/>
      <c r="AJ390" s="77"/>
      <c r="AK390" s="17"/>
      <c r="AL390" s="17"/>
      <c r="AM390" s="17"/>
      <c r="AN390" s="17"/>
      <c r="AO390" s="17"/>
      <c r="AP390" s="17"/>
      <c r="AQ390" s="17"/>
      <c r="AR390" s="4"/>
      <c r="AS390" s="19"/>
      <c r="AT390" s="19"/>
      <c r="AU390" s="16"/>
      <c r="AV390" s="16"/>
      <c r="AW390" s="7"/>
      <c r="AX390" s="7"/>
      <c r="AY390" s="6"/>
    </row>
    <row r="391" spans="1:51" ht="15">
      <c r="A391" s="26"/>
      <c r="B391" s="29"/>
      <c r="C391" s="29"/>
      <c r="D391" s="29"/>
      <c r="E391" s="23"/>
      <c r="F391" s="23"/>
      <c r="G391" s="23"/>
      <c r="H391" s="77"/>
      <c r="I391" s="77"/>
      <c r="J391" s="77"/>
      <c r="K391" s="78"/>
      <c r="L391" s="79"/>
      <c r="M391" s="77"/>
      <c r="N391" s="77"/>
      <c r="O391" s="79"/>
      <c r="P391" s="71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24"/>
      <c r="AB391" s="77"/>
      <c r="AC391" s="77"/>
      <c r="AD391" s="24"/>
      <c r="AE391" s="77"/>
      <c r="AF391" s="77"/>
      <c r="AG391" s="77"/>
      <c r="AH391" s="77"/>
      <c r="AI391" s="77"/>
      <c r="AJ391" s="77"/>
      <c r="AK391" s="17"/>
      <c r="AL391" s="17"/>
      <c r="AM391" s="17"/>
      <c r="AN391" s="17"/>
      <c r="AO391" s="17"/>
      <c r="AP391" s="17"/>
      <c r="AQ391" s="17"/>
      <c r="AR391" s="4"/>
      <c r="AS391" s="19"/>
      <c r="AT391" s="19"/>
      <c r="AU391" s="16"/>
      <c r="AV391" s="16"/>
      <c r="AW391" s="7"/>
      <c r="AX391" s="7"/>
      <c r="AY391" s="6"/>
    </row>
    <row r="392" spans="1:51" ht="15">
      <c r="A392" s="26"/>
      <c r="B392" s="29"/>
      <c r="C392" s="29"/>
      <c r="D392" s="29"/>
      <c r="E392" s="23"/>
      <c r="F392" s="23"/>
      <c r="G392" s="23"/>
      <c r="H392" s="77"/>
      <c r="I392" s="77"/>
      <c r="J392" s="77"/>
      <c r="K392" s="78"/>
      <c r="L392" s="79"/>
      <c r="M392" s="77"/>
      <c r="N392" s="77"/>
      <c r="O392" s="79"/>
      <c r="P392" s="71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24"/>
      <c r="AB392" s="77"/>
      <c r="AC392" s="77"/>
      <c r="AD392" s="24"/>
      <c r="AE392" s="77"/>
      <c r="AF392" s="77"/>
      <c r="AG392" s="77"/>
      <c r="AH392" s="77"/>
      <c r="AI392" s="77"/>
      <c r="AJ392" s="77"/>
      <c r="AK392" s="17"/>
      <c r="AL392" s="17"/>
      <c r="AM392" s="17"/>
      <c r="AN392" s="17"/>
      <c r="AO392" s="17"/>
      <c r="AP392" s="17"/>
      <c r="AQ392" s="17"/>
      <c r="AR392" s="4"/>
      <c r="AS392" s="19"/>
      <c r="AT392" s="19"/>
      <c r="AU392" s="16"/>
      <c r="AV392" s="16"/>
      <c r="AW392" s="7"/>
      <c r="AX392" s="7"/>
      <c r="AY392" s="6"/>
    </row>
    <row r="393" spans="1:51" ht="15">
      <c r="A393" s="26"/>
      <c r="B393" s="29"/>
      <c r="C393" s="29"/>
      <c r="D393" s="29"/>
      <c r="E393" s="23"/>
      <c r="F393" s="23"/>
      <c r="G393" s="23"/>
      <c r="H393" s="77"/>
      <c r="I393" s="77"/>
      <c r="J393" s="77"/>
      <c r="K393" s="78"/>
      <c r="L393" s="79"/>
      <c r="M393" s="77"/>
      <c r="N393" s="77"/>
      <c r="O393" s="79"/>
      <c r="P393" s="71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24"/>
      <c r="AB393" s="77"/>
      <c r="AC393" s="77"/>
      <c r="AD393" s="24"/>
      <c r="AE393" s="77"/>
      <c r="AF393" s="77"/>
      <c r="AG393" s="77"/>
      <c r="AH393" s="77"/>
      <c r="AI393" s="77"/>
      <c r="AJ393" s="77"/>
      <c r="AK393" s="17"/>
      <c r="AL393" s="17"/>
      <c r="AM393" s="17"/>
      <c r="AN393" s="17"/>
      <c r="AO393" s="17"/>
      <c r="AP393" s="17"/>
      <c r="AQ393" s="17"/>
      <c r="AR393" s="4"/>
      <c r="AS393" s="19"/>
      <c r="AT393" s="19"/>
      <c r="AU393" s="16"/>
      <c r="AV393" s="16"/>
      <c r="AW393" s="7"/>
      <c r="AX393" s="7"/>
      <c r="AY393" s="6"/>
    </row>
    <row r="394" spans="1:51" ht="15">
      <c r="A394" s="26"/>
      <c r="B394" s="29"/>
      <c r="C394" s="29"/>
      <c r="D394" s="29"/>
      <c r="E394" s="23"/>
      <c r="F394" s="23"/>
      <c r="G394" s="23"/>
      <c r="H394" s="77"/>
      <c r="I394" s="77"/>
      <c r="J394" s="77"/>
      <c r="K394" s="78"/>
      <c r="L394" s="79"/>
      <c r="M394" s="77"/>
      <c r="N394" s="77"/>
      <c r="O394" s="79"/>
      <c r="P394" s="71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24"/>
      <c r="AB394" s="77"/>
      <c r="AC394" s="77"/>
      <c r="AD394" s="24"/>
      <c r="AE394" s="77"/>
      <c r="AF394" s="77"/>
      <c r="AG394" s="77"/>
      <c r="AH394" s="77"/>
      <c r="AI394" s="77"/>
      <c r="AJ394" s="77"/>
      <c r="AK394" s="17"/>
      <c r="AL394" s="17"/>
      <c r="AM394" s="17"/>
      <c r="AN394" s="17"/>
      <c r="AO394" s="17"/>
      <c r="AP394" s="17"/>
      <c r="AQ394" s="17"/>
      <c r="AR394" s="4"/>
      <c r="AS394" s="19"/>
      <c r="AT394" s="19"/>
      <c r="AU394" s="16"/>
      <c r="AV394" s="16"/>
      <c r="AW394" s="7"/>
      <c r="AX394" s="7"/>
      <c r="AY394" s="6"/>
    </row>
    <row r="395" spans="1:51" ht="15">
      <c r="A395" s="26"/>
      <c r="B395" s="29"/>
      <c r="C395" s="29"/>
      <c r="D395" s="29"/>
      <c r="E395" s="23"/>
      <c r="F395" s="23"/>
      <c r="G395" s="23"/>
      <c r="H395" s="77"/>
      <c r="I395" s="77"/>
      <c r="J395" s="77"/>
      <c r="K395" s="78"/>
      <c r="L395" s="79"/>
      <c r="M395" s="77"/>
      <c r="N395" s="77"/>
      <c r="O395" s="79"/>
      <c r="P395" s="71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24"/>
      <c r="AB395" s="77"/>
      <c r="AC395" s="77"/>
      <c r="AD395" s="24"/>
      <c r="AE395" s="77"/>
      <c r="AF395" s="77"/>
      <c r="AG395" s="77"/>
      <c r="AH395" s="77"/>
      <c r="AI395" s="77"/>
      <c r="AJ395" s="77"/>
      <c r="AK395" s="17"/>
      <c r="AL395" s="17"/>
      <c r="AM395" s="17"/>
      <c r="AN395" s="17"/>
      <c r="AO395" s="17"/>
      <c r="AP395" s="17"/>
      <c r="AQ395" s="17"/>
      <c r="AR395" s="4"/>
      <c r="AS395" s="19"/>
      <c r="AT395" s="19"/>
      <c r="AU395" s="16"/>
      <c r="AV395" s="16"/>
      <c r="AW395" s="7"/>
      <c r="AX395" s="7"/>
      <c r="AY395" s="6"/>
    </row>
    <row r="396" spans="1:51" ht="15">
      <c r="A396" s="26"/>
      <c r="B396" s="29"/>
      <c r="C396" s="29"/>
      <c r="D396" s="85"/>
      <c r="E396" s="23"/>
      <c r="F396" s="23"/>
      <c r="G396" s="23"/>
      <c r="H396" s="77"/>
      <c r="I396" s="77"/>
      <c r="J396" s="77"/>
      <c r="K396" s="78"/>
      <c r="L396" s="79"/>
      <c r="M396" s="77"/>
      <c r="N396" s="77"/>
      <c r="O396" s="79"/>
      <c r="P396" s="71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24"/>
      <c r="AB396" s="77"/>
      <c r="AC396" s="77"/>
      <c r="AD396" s="24"/>
      <c r="AE396" s="77"/>
      <c r="AF396" s="77"/>
      <c r="AG396" s="77"/>
      <c r="AH396" s="77"/>
      <c r="AI396" s="77"/>
      <c r="AJ396" s="77"/>
      <c r="AK396" s="17"/>
      <c r="AL396" s="17"/>
      <c r="AM396" s="17"/>
      <c r="AN396" s="17"/>
      <c r="AO396" s="17"/>
      <c r="AP396" s="17"/>
      <c r="AQ396" s="17"/>
      <c r="AR396" s="4"/>
      <c r="AS396" s="19"/>
      <c r="AT396" s="19"/>
      <c r="AU396" s="16"/>
      <c r="AV396" s="16"/>
      <c r="AW396" s="7"/>
      <c r="AX396" s="7"/>
      <c r="AY396" s="6"/>
    </row>
    <row r="397" spans="1:51" ht="15">
      <c r="A397" s="26"/>
      <c r="B397" s="29"/>
      <c r="C397" s="29"/>
      <c r="D397" s="85"/>
      <c r="E397" s="23"/>
      <c r="F397" s="23"/>
      <c r="G397" s="23"/>
      <c r="H397" s="77"/>
      <c r="I397" s="77"/>
      <c r="J397" s="77"/>
      <c r="K397" s="78"/>
      <c r="L397" s="79"/>
      <c r="M397" s="77"/>
      <c r="N397" s="77"/>
      <c r="O397" s="79"/>
      <c r="P397" s="71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24"/>
      <c r="AB397" s="77"/>
      <c r="AC397" s="77"/>
      <c r="AD397" s="24"/>
      <c r="AE397" s="77"/>
      <c r="AF397" s="77"/>
      <c r="AG397" s="77"/>
      <c r="AH397" s="77"/>
      <c r="AI397" s="77"/>
      <c r="AJ397" s="77"/>
      <c r="AK397" s="17"/>
      <c r="AL397" s="17"/>
      <c r="AM397" s="17"/>
      <c r="AN397" s="17"/>
      <c r="AO397" s="17"/>
      <c r="AP397" s="17"/>
      <c r="AQ397" s="17"/>
      <c r="AR397" s="4"/>
      <c r="AS397" s="19"/>
      <c r="AT397" s="19"/>
      <c r="AU397" s="16"/>
      <c r="AV397" s="16"/>
      <c r="AW397" s="7"/>
      <c r="AX397" s="7"/>
      <c r="AY397" s="6"/>
    </row>
    <row r="398" spans="1:51" ht="15">
      <c r="A398" s="26"/>
      <c r="B398" s="29"/>
      <c r="C398" s="85"/>
      <c r="D398" s="85"/>
      <c r="E398" s="23"/>
      <c r="F398" s="23"/>
      <c r="G398" s="23"/>
      <c r="H398" s="77"/>
      <c r="I398" s="77"/>
      <c r="J398" s="77"/>
      <c r="K398" s="78"/>
      <c r="L398" s="79"/>
      <c r="M398" s="77"/>
      <c r="N398" s="77"/>
      <c r="O398" s="79"/>
      <c r="P398" s="71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24"/>
      <c r="AB398" s="77"/>
      <c r="AC398" s="77"/>
      <c r="AD398" s="24"/>
      <c r="AE398" s="77"/>
      <c r="AF398" s="77"/>
      <c r="AG398" s="77"/>
      <c r="AH398" s="77"/>
      <c r="AI398" s="77"/>
      <c r="AJ398" s="77"/>
      <c r="AK398" s="17"/>
      <c r="AL398" s="17"/>
      <c r="AM398" s="17"/>
      <c r="AN398" s="17"/>
      <c r="AO398" s="17"/>
      <c r="AP398" s="17"/>
      <c r="AQ398" s="17"/>
      <c r="AR398" s="4"/>
      <c r="AS398" s="19"/>
      <c r="AT398" s="19"/>
      <c r="AU398" s="16"/>
      <c r="AV398" s="16"/>
      <c r="AW398" s="7"/>
      <c r="AX398" s="7"/>
      <c r="AY398" s="6"/>
    </row>
    <row r="399" spans="1:51" ht="15">
      <c r="A399" s="26"/>
      <c r="B399" s="85"/>
      <c r="C399" s="85"/>
      <c r="D399" s="85"/>
      <c r="E399" s="23"/>
      <c r="F399" s="23"/>
      <c r="G399" s="23"/>
      <c r="H399" s="77"/>
      <c r="I399" s="77"/>
      <c r="J399" s="77"/>
      <c r="K399" s="78"/>
      <c r="L399" s="79"/>
      <c r="M399" s="77"/>
      <c r="N399" s="77"/>
      <c r="O399" s="79"/>
      <c r="P399" s="71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24"/>
      <c r="AB399" s="77"/>
      <c r="AC399" s="77"/>
      <c r="AD399" s="24"/>
      <c r="AE399" s="77"/>
      <c r="AF399" s="77"/>
      <c r="AG399" s="77"/>
      <c r="AH399" s="77"/>
      <c r="AI399" s="77"/>
      <c r="AJ399" s="77"/>
      <c r="AK399" s="17"/>
      <c r="AL399" s="17"/>
      <c r="AM399" s="17"/>
      <c r="AN399" s="17"/>
      <c r="AO399" s="17"/>
      <c r="AP399" s="17"/>
      <c r="AQ399" s="17"/>
      <c r="AR399" s="4"/>
      <c r="AS399" s="19"/>
      <c r="AT399" s="19"/>
      <c r="AU399" s="16"/>
      <c r="AV399" s="16"/>
      <c r="AW399" s="7"/>
      <c r="AX399" s="7"/>
      <c r="AY399" s="6"/>
    </row>
    <row r="400" spans="1:51" ht="15">
      <c r="A400" s="26"/>
      <c r="B400" s="29"/>
      <c r="C400" s="29"/>
      <c r="D400" s="85"/>
      <c r="E400" s="23"/>
      <c r="F400" s="23"/>
      <c r="G400" s="23"/>
      <c r="H400" s="77"/>
      <c r="I400" s="77"/>
      <c r="J400" s="77"/>
      <c r="K400" s="78"/>
      <c r="L400" s="79"/>
      <c r="M400" s="77"/>
      <c r="N400" s="77"/>
      <c r="O400" s="79"/>
      <c r="P400" s="71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24"/>
      <c r="AB400" s="77"/>
      <c r="AC400" s="77"/>
      <c r="AD400" s="24"/>
      <c r="AE400" s="77"/>
      <c r="AF400" s="77"/>
      <c r="AG400" s="77"/>
      <c r="AH400" s="77"/>
      <c r="AI400" s="77"/>
      <c r="AJ400" s="77"/>
      <c r="AK400" s="17"/>
      <c r="AL400" s="17"/>
      <c r="AM400" s="17"/>
      <c r="AN400" s="17"/>
      <c r="AO400" s="17"/>
      <c r="AP400" s="17"/>
      <c r="AQ400" s="17"/>
      <c r="AR400" s="4"/>
      <c r="AS400" s="19"/>
      <c r="AT400" s="19"/>
      <c r="AU400" s="16"/>
      <c r="AV400" s="16"/>
      <c r="AW400" s="7"/>
      <c r="AX400" s="7"/>
      <c r="AY400" s="6"/>
    </row>
    <row r="401" spans="1:51" ht="15">
      <c r="A401" s="26"/>
      <c r="B401" s="29"/>
      <c r="C401" s="29"/>
      <c r="D401" s="85"/>
      <c r="E401" s="23"/>
      <c r="F401" s="23"/>
      <c r="G401" s="23"/>
      <c r="H401" s="77"/>
      <c r="I401" s="77"/>
      <c r="J401" s="77"/>
      <c r="K401" s="78"/>
      <c r="L401" s="79"/>
      <c r="M401" s="77"/>
      <c r="N401" s="77"/>
      <c r="O401" s="79"/>
      <c r="P401" s="71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24"/>
      <c r="AB401" s="77"/>
      <c r="AC401" s="77"/>
      <c r="AD401" s="24"/>
      <c r="AE401" s="77"/>
      <c r="AF401" s="77"/>
      <c r="AG401" s="77"/>
      <c r="AH401" s="77"/>
      <c r="AI401" s="77"/>
      <c r="AJ401" s="77"/>
      <c r="AK401" s="17"/>
      <c r="AL401" s="17"/>
      <c r="AM401" s="17"/>
      <c r="AN401" s="17"/>
      <c r="AO401" s="17"/>
      <c r="AP401" s="17"/>
      <c r="AQ401" s="17"/>
      <c r="AR401" s="4"/>
      <c r="AS401" s="19"/>
      <c r="AT401" s="19"/>
      <c r="AU401" s="16"/>
      <c r="AV401" s="16"/>
      <c r="AW401" s="7"/>
      <c r="AX401" s="7"/>
      <c r="AY401" s="6"/>
    </row>
    <row r="402" spans="1:51" ht="15">
      <c r="A402" s="26"/>
      <c r="B402" s="29"/>
      <c r="C402" s="29"/>
      <c r="D402" s="85"/>
      <c r="E402" s="23"/>
      <c r="F402" s="23"/>
      <c r="G402" s="23"/>
      <c r="H402" s="77"/>
      <c r="I402" s="77"/>
      <c r="J402" s="77"/>
      <c r="K402" s="78"/>
      <c r="L402" s="79"/>
      <c r="M402" s="77"/>
      <c r="N402" s="77"/>
      <c r="O402" s="79"/>
      <c r="P402" s="71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24"/>
      <c r="AB402" s="77"/>
      <c r="AC402" s="77"/>
      <c r="AD402" s="24"/>
      <c r="AE402" s="77"/>
      <c r="AF402" s="77"/>
      <c r="AG402" s="77"/>
      <c r="AH402" s="77"/>
      <c r="AI402" s="77"/>
      <c r="AJ402" s="77"/>
      <c r="AK402" s="17"/>
      <c r="AL402" s="17"/>
      <c r="AM402" s="17"/>
      <c r="AN402" s="17"/>
      <c r="AO402" s="17"/>
      <c r="AP402" s="17"/>
      <c r="AQ402" s="17"/>
      <c r="AR402" s="4"/>
      <c r="AS402" s="19"/>
      <c r="AT402" s="19"/>
      <c r="AU402" s="16"/>
      <c r="AV402" s="16"/>
      <c r="AW402" s="7"/>
      <c r="AX402" s="7"/>
      <c r="AY402" s="6"/>
    </row>
    <row r="403" spans="1:51" ht="15">
      <c r="A403" s="26"/>
      <c r="B403" s="29"/>
      <c r="C403" s="29"/>
      <c r="D403" s="85"/>
      <c r="E403" s="23"/>
      <c r="F403" s="23"/>
      <c r="G403" s="23"/>
      <c r="H403" s="77"/>
      <c r="I403" s="77"/>
      <c r="J403" s="77"/>
      <c r="K403" s="78"/>
      <c r="L403" s="79"/>
      <c r="M403" s="77"/>
      <c r="N403" s="77"/>
      <c r="O403" s="79"/>
      <c r="P403" s="71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24"/>
      <c r="AB403" s="77"/>
      <c r="AC403" s="77"/>
      <c r="AD403" s="24"/>
      <c r="AE403" s="77"/>
      <c r="AF403" s="77"/>
      <c r="AG403" s="77"/>
      <c r="AH403" s="77"/>
      <c r="AI403" s="77"/>
      <c r="AJ403" s="77"/>
      <c r="AK403" s="17"/>
      <c r="AL403" s="17"/>
      <c r="AM403" s="17"/>
      <c r="AN403" s="17"/>
      <c r="AO403" s="17"/>
      <c r="AP403" s="17"/>
      <c r="AQ403" s="17"/>
      <c r="AR403" s="4"/>
      <c r="AS403" s="19"/>
      <c r="AT403" s="19"/>
      <c r="AU403" s="16"/>
      <c r="AV403" s="16"/>
      <c r="AW403" s="7"/>
      <c r="AX403" s="7"/>
      <c r="AY403" s="6"/>
    </row>
    <row r="404" spans="1:51" ht="15">
      <c r="A404" s="26"/>
      <c r="B404" s="29"/>
      <c r="C404" s="29"/>
      <c r="D404" s="85"/>
      <c r="E404" s="23"/>
      <c r="F404" s="23"/>
      <c r="G404" s="23"/>
      <c r="H404" s="77"/>
      <c r="I404" s="77"/>
      <c r="J404" s="77"/>
      <c r="K404" s="78"/>
      <c r="L404" s="79"/>
      <c r="M404" s="77"/>
      <c r="N404" s="77"/>
      <c r="O404" s="79"/>
      <c r="P404" s="71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24"/>
      <c r="AB404" s="77"/>
      <c r="AC404" s="77"/>
      <c r="AD404" s="24"/>
      <c r="AE404" s="77"/>
      <c r="AF404" s="77"/>
      <c r="AG404" s="77"/>
      <c r="AH404" s="77"/>
      <c r="AI404" s="77"/>
      <c r="AJ404" s="77"/>
      <c r="AK404" s="17"/>
      <c r="AL404" s="17"/>
      <c r="AM404" s="17"/>
      <c r="AN404" s="17"/>
      <c r="AO404" s="17"/>
      <c r="AP404" s="17"/>
      <c r="AQ404" s="17"/>
      <c r="AR404" s="4"/>
      <c r="AS404" s="19"/>
      <c r="AT404" s="19"/>
      <c r="AU404" s="16"/>
      <c r="AV404" s="16"/>
      <c r="AW404" s="7"/>
      <c r="AX404" s="7"/>
      <c r="AY404" s="6"/>
    </row>
    <row r="405" spans="1:51" ht="15">
      <c r="A405" s="26"/>
      <c r="B405" s="29"/>
      <c r="C405" s="29"/>
      <c r="D405" s="85"/>
      <c r="E405" s="23"/>
      <c r="F405" s="23"/>
      <c r="G405" s="23"/>
      <c r="H405" s="77"/>
      <c r="I405" s="77"/>
      <c r="J405" s="77"/>
      <c r="K405" s="78"/>
      <c r="L405" s="79"/>
      <c r="M405" s="77"/>
      <c r="N405" s="77"/>
      <c r="O405" s="79"/>
      <c r="P405" s="71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24"/>
      <c r="AB405" s="77"/>
      <c r="AC405" s="77"/>
      <c r="AD405" s="24"/>
      <c r="AE405" s="77"/>
      <c r="AF405" s="77"/>
      <c r="AG405" s="77"/>
      <c r="AH405" s="77"/>
      <c r="AI405" s="77"/>
      <c r="AJ405" s="77"/>
      <c r="AK405" s="17"/>
      <c r="AL405" s="17"/>
      <c r="AM405" s="17"/>
      <c r="AN405" s="17"/>
      <c r="AO405" s="17"/>
      <c r="AP405" s="17"/>
      <c r="AQ405" s="17"/>
      <c r="AR405" s="4"/>
      <c r="AS405" s="19"/>
      <c r="AT405" s="19"/>
      <c r="AU405" s="16"/>
      <c r="AV405" s="16"/>
      <c r="AW405" s="7"/>
      <c r="AX405" s="7"/>
      <c r="AY405" s="6"/>
    </row>
    <row r="406" spans="1:51" ht="15">
      <c r="A406" s="26"/>
      <c r="B406" s="29"/>
      <c r="C406" s="29"/>
      <c r="D406" s="85"/>
      <c r="E406" s="23"/>
      <c r="F406" s="23"/>
      <c r="G406" s="23"/>
      <c r="H406" s="77"/>
      <c r="I406" s="77"/>
      <c r="J406" s="77"/>
      <c r="K406" s="78"/>
      <c r="L406" s="79"/>
      <c r="M406" s="77"/>
      <c r="N406" s="77"/>
      <c r="O406" s="79"/>
      <c r="P406" s="71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24"/>
      <c r="AB406" s="77"/>
      <c r="AC406" s="77"/>
      <c r="AD406" s="24"/>
      <c r="AE406" s="77"/>
      <c r="AF406" s="77"/>
      <c r="AG406" s="77"/>
      <c r="AH406" s="77"/>
      <c r="AI406" s="77"/>
      <c r="AJ406" s="77"/>
      <c r="AK406" s="17"/>
      <c r="AL406" s="17"/>
      <c r="AM406" s="17"/>
      <c r="AN406" s="17"/>
      <c r="AO406" s="17"/>
      <c r="AP406" s="17"/>
      <c r="AQ406" s="17"/>
      <c r="AR406" s="4"/>
      <c r="AS406" s="19"/>
      <c r="AT406" s="19"/>
      <c r="AU406" s="16"/>
      <c r="AV406" s="16"/>
      <c r="AW406" s="7"/>
      <c r="AX406" s="7"/>
      <c r="AY406" s="6"/>
    </row>
    <row r="407" spans="1:51" ht="15">
      <c r="A407" s="26"/>
      <c r="B407" s="29"/>
      <c r="C407" s="29"/>
      <c r="D407" s="85"/>
      <c r="E407" s="23"/>
      <c r="F407" s="23"/>
      <c r="G407" s="23"/>
      <c r="H407" s="77"/>
      <c r="I407" s="77"/>
      <c r="J407" s="77"/>
      <c r="K407" s="78"/>
      <c r="L407" s="79"/>
      <c r="M407" s="77"/>
      <c r="N407" s="77"/>
      <c r="O407" s="79"/>
      <c r="P407" s="71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24"/>
      <c r="AB407" s="77"/>
      <c r="AC407" s="77"/>
      <c r="AD407" s="24"/>
      <c r="AE407" s="77"/>
      <c r="AF407" s="77"/>
      <c r="AG407" s="77"/>
      <c r="AH407" s="77"/>
      <c r="AI407" s="77"/>
      <c r="AJ407" s="77"/>
      <c r="AK407" s="17"/>
      <c r="AL407" s="17"/>
      <c r="AM407" s="17"/>
      <c r="AN407" s="17"/>
      <c r="AO407" s="17"/>
      <c r="AP407" s="17"/>
      <c r="AQ407" s="17"/>
      <c r="AR407" s="4"/>
      <c r="AS407" s="19"/>
      <c r="AT407" s="19"/>
      <c r="AU407" s="16"/>
      <c r="AV407" s="16"/>
      <c r="AW407" s="7"/>
      <c r="AX407" s="7"/>
      <c r="AY407" s="6"/>
    </row>
    <row r="408" spans="1:51" ht="15">
      <c r="A408" s="26"/>
      <c r="B408" s="29"/>
      <c r="C408" s="29"/>
      <c r="D408" s="85"/>
      <c r="E408" s="23"/>
      <c r="F408" s="23"/>
      <c r="G408" s="23"/>
      <c r="H408" s="77"/>
      <c r="I408" s="77"/>
      <c r="J408" s="77"/>
      <c r="K408" s="78"/>
      <c r="L408" s="79"/>
      <c r="M408" s="77"/>
      <c r="N408" s="77"/>
      <c r="O408" s="79"/>
      <c r="P408" s="71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24"/>
      <c r="AB408" s="77"/>
      <c r="AC408" s="77"/>
      <c r="AD408" s="24"/>
      <c r="AE408" s="77"/>
      <c r="AF408" s="77"/>
      <c r="AG408" s="77"/>
      <c r="AH408" s="77"/>
      <c r="AI408" s="77"/>
      <c r="AJ408" s="77"/>
      <c r="AK408" s="17"/>
      <c r="AL408" s="17"/>
      <c r="AM408" s="17"/>
      <c r="AN408" s="17"/>
      <c r="AO408" s="17"/>
      <c r="AP408" s="17"/>
      <c r="AQ408" s="17"/>
      <c r="AR408" s="4"/>
      <c r="AS408" s="19"/>
      <c r="AT408" s="19"/>
      <c r="AU408" s="16"/>
      <c r="AV408" s="16"/>
      <c r="AW408" s="7"/>
      <c r="AX408" s="7"/>
      <c r="AY408" s="6"/>
    </row>
    <row r="409" spans="1:51" ht="15">
      <c r="A409" s="26"/>
      <c r="B409" s="29"/>
      <c r="C409" s="29"/>
      <c r="D409" s="85"/>
      <c r="E409" s="23"/>
      <c r="F409" s="23"/>
      <c r="G409" s="23"/>
      <c r="H409" s="77"/>
      <c r="I409" s="77"/>
      <c r="J409" s="77"/>
      <c r="K409" s="78"/>
      <c r="L409" s="79"/>
      <c r="M409" s="77"/>
      <c r="N409" s="77"/>
      <c r="O409" s="79"/>
      <c r="P409" s="71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24"/>
      <c r="AB409" s="77"/>
      <c r="AC409" s="77"/>
      <c r="AD409" s="24"/>
      <c r="AE409" s="77"/>
      <c r="AF409" s="77"/>
      <c r="AG409" s="77"/>
      <c r="AH409" s="77"/>
      <c r="AI409" s="77"/>
      <c r="AJ409" s="77"/>
      <c r="AK409" s="17"/>
      <c r="AL409" s="17"/>
      <c r="AM409" s="17"/>
      <c r="AN409" s="17"/>
      <c r="AO409" s="17"/>
      <c r="AP409" s="17"/>
      <c r="AQ409" s="17"/>
      <c r="AR409" s="4"/>
      <c r="AS409" s="19"/>
      <c r="AT409" s="19"/>
      <c r="AU409" s="16"/>
      <c r="AV409" s="16"/>
      <c r="AW409" s="7"/>
      <c r="AX409" s="7"/>
      <c r="AY409" s="6"/>
    </row>
    <row r="410" spans="1:51" ht="15">
      <c r="A410" s="26"/>
      <c r="B410" s="29"/>
      <c r="C410" s="29"/>
      <c r="D410" s="85"/>
      <c r="E410" s="23"/>
      <c r="F410" s="23"/>
      <c r="G410" s="23"/>
      <c r="H410" s="77"/>
      <c r="I410" s="77"/>
      <c r="J410" s="77"/>
      <c r="K410" s="78"/>
      <c r="L410" s="79"/>
      <c r="M410" s="77"/>
      <c r="N410" s="77"/>
      <c r="O410" s="79"/>
      <c r="P410" s="71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24"/>
      <c r="AB410" s="77"/>
      <c r="AC410" s="77"/>
      <c r="AD410" s="24"/>
      <c r="AE410" s="77"/>
      <c r="AF410" s="77"/>
      <c r="AG410" s="77"/>
      <c r="AH410" s="77"/>
      <c r="AI410" s="77"/>
      <c r="AJ410" s="77"/>
      <c r="AK410" s="17"/>
      <c r="AL410" s="17"/>
      <c r="AM410" s="17"/>
      <c r="AN410" s="17"/>
      <c r="AO410" s="17"/>
      <c r="AP410" s="17"/>
      <c r="AQ410" s="17"/>
      <c r="AR410" s="4"/>
      <c r="AS410" s="19"/>
      <c r="AT410" s="19"/>
      <c r="AU410" s="16"/>
      <c r="AV410" s="16"/>
      <c r="AW410" s="7"/>
      <c r="AX410" s="7"/>
      <c r="AY410" s="6"/>
    </row>
    <row r="411" spans="1:51" ht="15">
      <c r="A411" s="26"/>
      <c r="B411" s="29"/>
      <c r="C411" s="29"/>
      <c r="D411" s="85"/>
      <c r="E411" s="23"/>
      <c r="F411" s="23"/>
      <c r="G411" s="23"/>
      <c r="H411" s="77"/>
      <c r="I411" s="77"/>
      <c r="J411" s="77"/>
      <c r="K411" s="78"/>
      <c r="L411" s="79"/>
      <c r="M411" s="77"/>
      <c r="N411" s="77"/>
      <c r="O411" s="79"/>
      <c r="P411" s="71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24"/>
      <c r="AB411" s="77"/>
      <c r="AC411" s="77"/>
      <c r="AD411" s="24"/>
      <c r="AE411" s="77"/>
      <c r="AF411" s="77"/>
      <c r="AG411" s="77"/>
      <c r="AH411" s="77"/>
      <c r="AI411" s="77"/>
      <c r="AJ411" s="77"/>
      <c r="AK411" s="17"/>
      <c r="AL411" s="17"/>
      <c r="AM411" s="17"/>
      <c r="AN411" s="17"/>
      <c r="AO411" s="17"/>
      <c r="AP411" s="17"/>
      <c r="AQ411" s="17"/>
      <c r="AR411" s="4"/>
      <c r="AS411" s="19"/>
      <c r="AT411" s="19"/>
      <c r="AU411" s="16"/>
      <c r="AV411" s="16"/>
      <c r="AW411" s="7"/>
      <c r="AX411" s="7"/>
      <c r="AY411" s="6"/>
    </row>
    <row r="412" spans="1:51" ht="15">
      <c r="A412" s="26"/>
      <c r="B412" s="29"/>
      <c r="C412" s="29"/>
      <c r="D412" s="85"/>
      <c r="E412" s="23"/>
      <c r="F412" s="23"/>
      <c r="G412" s="23"/>
      <c r="H412" s="77"/>
      <c r="I412" s="77"/>
      <c r="J412" s="77"/>
      <c r="K412" s="78"/>
      <c r="L412" s="79"/>
      <c r="M412" s="77"/>
      <c r="N412" s="77"/>
      <c r="O412" s="79"/>
      <c r="P412" s="71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24"/>
      <c r="AB412" s="77"/>
      <c r="AC412" s="77"/>
      <c r="AD412" s="24"/>
      <c r="AE412" s="77"/>
      <c r="AF412" s="77"/>
      <c r="AG412" s="77"/>
      <c r="AH412" s="77"/>
      <c r="AI412" s="77"/>
      <c r="AJ412" s="77"/>
      <c r="AK412" s="17"/>
      <c r="AL412" s="17"/>
      <c r="AM412" s="17"/>
      <c r="AN412" s="17"/>
      <c r="AO412" s="17"/>
      <c r="AP412" s="17"/>
      <c r="AQ412" s="17"/>
      <c r="AR412" s="4"/>
      <c r="AS412" s="19"/>
      <c r="AT412" s="19"/>
      <c r="AU412" s="16"/>
      <c r="AV412" s="16"/>
      <c r="AW412" s="7"/>
      <c r="AX412" s="7"/>
      <c r="AY412" s="6"/>
    </row>
    <row r="413" spans="1:51" ht="15">
      <c r="A413" s="26"/>
      <c r="B413" s="29"/>
      <c r="C413" s="29"/>
      <c r="D413" s="29"/>
      <c r="E413" s="23"/>
      <c r="F413" s="23"/>
      <c r="G413" s="23"/>
      <c r="H413" s="77"/>
      <c r="I413" s="77"/>
      <c r="J413" s="77"/>
      <c r="K413" s="78"/>
      <c r="L413" s="79"/>
      <c r="M413" s="77"/>
      <c r="N413" s="77"/>
      <c r="O413" s="79"/>
      <c r="P413" s="71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24"/>
      <c r="AB413" s="77"/>
      <c r="AC413" s="77"/>
      <c r="AD413" s="24"/>
      <c r="AE413" s="77"/>
      <c r="AF413" s="77"/>
      <c r="AG413" s="77"/>
      <c r="AH413" s="77"/>
      <c r="AI413" s="77"/>
      <c r="AJ413" s="77"/>
      <c r="AK413" s="17"/>
      <c r="AL413" s="17"/>
      <c r="AM413" s="17"/>
      <c r="AN413" s="17"/>
      <c r="AO413" s="17"/>
      <c r="AP413" s="17"/>
      <c r="AQ413" s="17"/>
      <c r="AR413" s="4"/>
      <c r="AS413" s="19"/>
      <c r="AT413" s="19"/>
      <c r="AU413" s="16"/>
      <c r="AV413" s="16"/>
      <c r="AW413" s="7"/>
      <c r="AX413" s="7"/>
      <c r="AY413" s="6"/>
    </row>
    <row r="414" spans="1:51" ht="15">
      <c r="A414" s="26"/>
      <c r="B414" s="29"/>
      <c r="C414" s="29"/>
      <c r="D414" s="29"/>
      <c r="E414" s="23"/>
      <c r="F414" s="23"/>
      <c r="G414" s="23"/>
      <c r="H414" s="77"/>
      <c r="I414" s="77"/>
      <c r="J414" s="77"/>
      <c r="K414" s="78"/>
      <c r="L414" s="79"/>
      <c r="M414" s="77"/>
      <c r="N414" s="77"/>
      <c r="O414" s="79"/>
      <c r="P414" s="71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24"/>
      <c r="AB414" s="77"/>
      <c r="AC414" s="77"/>
      <c r="AD414" s="24"/>
      <c r="AE414" s="77"/>
      <c r="AF414" s="77"/>
      <c r="AG414" s="77"/>
      <c r="AH414" s="77"/>
      <c r="AI414" s="77"/>
      <c r="AJ414" s="77"/>
      <c r="AK414" s="17"/>
      <c r="AL414" s="17"/>
      <c r="AM414" s="17"/>
      <c r="AN414" s="17"/>
      <c r="AO414" s="17"/>
      <c r="AP414" s="17"/>
      <c r="AQ414" s="17"/>
      <c r="AR414" s="4"/>
      <c r="AS414" s="19"/>
      <c r="AT414" s="19"/>
      <c r="AU414" s="16"/>
      <c r="AV414" s="16"/>
      <c r="AW414" s="7"/>
      <c r="AX414" s="7"/>
      <c r="AY414" s="6"/>
    </row>
    <row r="415" spans="1:51" ht="15">
      <c r="A415" s="26"/>
      <c r="B415" s="29"/>
      <c r="C415" s="29"/>
      <c r="D415" s="29"/>
      <c r="E415" s="23"/>
      <c r="F415" s="23"/>
      <c r="G415" s="23"/>
      <c r="H415" s="77"/>
      <c r="I415" s="77"/>
      <c r="J415" s="77"/>
      <c r="K415" s="78"/>
      <c r="L415" s="79"/>
      <c r="M415" s="77"/>
      <c r="N415" s="77"/>
      <c r="O415" s="79"/>
      <c r="P415" s="71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24"/>
      <c r="AB415" s="77"/>
      <c r="AC415" s="77"/>
      <c r="AD415" s="24"/>
      <c r="AE415" s="77"/>
      <c r="AF415" s="77"/>
      <c r="AG415" s="77"/>
      <c r="AH415" s="77"/>
      <c r="AI415" s="77"/>
      <c r="AJ415" s="77"/>
      <c r="AK415" s="17"/>
      <c r="AL415" s="17"/>
      <c r="AM415" s="17"/>
      <c r="AN415" s="17"/>
      <c r="AO415" s="17"/>
      <c r="AP415" s="17"/>
      <c r="AQ415" s="17"/>
      <c r="AR415" s="4"/>
      <c r="AS415" s="19"/>
      <c r="AT415" s="19"/>
      <c r="AU415" s="16"/>
      <c r="AV415" s="16"/>
      <c r="AW415" s="7"/>
      <c r="AX415" s="7"/>
      <c r="AY415" s="6"/>
    </row>
    <row r="416" spans="1:51" ht="15">
      <c r="A416" s="26"/>
      <c r="B416" s="29"/>
      <c r="C416" s="29"/>
      <c r="D416" s="85"/>
      <c r="E416" s="23"/>
      <c r="F416" s="23"/>
      <c r="G416" s="23"/>
      <c r="H416" s="77"/>
      <c r="I416" s="77"/>
      <c r="J416" s="77"/>
      <c r="K416" s="78"/>
      <c r="L416" s="79"/>
      <c r="M416" s="77"/>
      <c r="N416" s="77"/>
      <c r="O416" s="79"/>
      <c r="P416" s="71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24"/>
      <c r="AB416" s="77"/>
      <c r="AC416" s="77"/>
      <c r="AD416" s="24"/>
      <c r="AE416" s="77"/>
      <c r="AF416" s="77"/>
      <c r="AG416" s="77"/>
      <c r="AH416" s="77"/>
      <c r="AI416" s="77"/>
      <c r="AJ416" s="77"/>
      <c r="AK416" s="17"/>
      <c r="AL416" s="17"/>
      <c r="AM416" s="17"/>
      <c r="AN416" s="17"/>
      <c r="AO416" s="17"/>
      <c r="AP416" s="17"/>
      <c r="AQ416" s="17"/>
      <c r="AR416" s="4"/>
      <c r="AS416" s="19"/>
      <c r="AT416" s="19"/>
      <c r="AU416" s="16"/>
      <c r="AV416" s="16"/>
      <c r="AW416" s="7"/>
      <c r="AX416" s="7"/>
      <c r="AY416" s="6"/>
    </row>
    <row r="417" spans="1:51" ht="15">
      <c r="A417" s="26"/>
      <c r="B417" s="29"/>
      <c r="C417" s="29"/>
      <c r="D417" s="85"/>
      <c r="E417" s="23"/>
      <c r="F417" s="23"/>
      <c r="G417" s="23"/>
      <c r="H417" s="77"/>
      <c r="I417" s="77"/>
      <c r="J417" s="77"/>
      <c r="K417" s="78"/>
      <c r="L417" s="79"/>
      <c r="M417" s="77"/>
      <c r="N417" s="77"/>
      <c r="O417" s="79"/>
      <c r="P417" s="71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24"/>
      <c r="AB417" s="77"/>
      <c r="AC417" s="77"/>
      <c r="AD417" s="24"/>
      <c r="AE417" s="77"/>
      <c r="AF417" s="77"/>
      <c r="AG417" s="77"/>
      <c r="AH417" s="77"/>
      <c r="AI417" s="77"/>
      <c r="AJ417" s="77"/>
      <c r="AK417" s="17"/>
      <c r="AL417" s="17"/>
      <c r="AM417" s="17"/>
      <c r="AN417" s="17"/>
      <c r="AO417" s="17"/>
      <c r="AP417" s="17"/>
      <c r="AQ417" s="17"/>
      <c r="AR417" s="4"/>
      <c r="AS417" s="19"/>
      <c r="AT417" s="19"/>
      <c r="AU417" s="16"/>
      <c r="AV417" s="16"/>
      <c r="AW417" s="7"/>
      <c r="AX417" s="7"/>
      <c r="AY417" s="6"/>
    </row>
    <row r="418" spans="1:51" ht="15">
      <c r="A418" s="26"/>
      <c r="B418" s="29"/>
      <c r="C418" s="29"/>
      <c r="D418" s="29"/>
      <c r="E418" s="23"/>
      <c r="F418" s="23"/>
      <c r="G418" s="23"/>
      <c r="H418" s="77"/>
      <c r="I418" s="77"/>
      <c r="J418" s="77"/>
      <c r="K418" s="78"/>
      <c r="L418" s="79"/>
      <c r="M418" s="77"/>
      <c r="N418" s="77"/>
      <c r="O418" s="79"/>
      <c r="P418" s="71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24"/>
      <c r="AB418" s="77"/>
      <c r="AC418" s="77"/>
      <c r="AD418" s="24"/>
      <c r="AE418" s="77"/>
      <c r="AF418" s="77"/>
      <c r="AG418" s="77"/>
      <c r="AH418" s="77"/>
      <c r="AI418" s="77"/>
      <c r="AJ418" s="77"/>
      <c r="AK418" s="17"/>
      <c r="AL418" s="17"/>
      <c r="AM418" s="17"/>
      <c r="AN418" s="17"/>
      <c r="AO418" s="17"/>
      <c r="AP418" s="17"/>
      <c r="AQ418" s="17"/>
      <c r="AR418" s="4"/>
      <c r="AS418" s="19"/>
      <c r="AT418" s="19"/>
      <c r="AU418" s="16"/>
      <c r="AV418" s="16"/>
      <c r="AW418" s="7"/>
      <c r="AX418" s="7"/>
      <c r="AY418" s="6"/>
    </row>
    <row r="419" spans="1:51" ht="15">
      <c r="A419" s="26"/>
      <c r="B419" s="29"/>
      <c r="C419" s="29"/>
      <c r="D419" s="85"/>
      <c r="E419" s="23"/>
      <c r="F419" s="23"/>
      <c r="G419" s="23"/>
      <c r="H419" s="77"/>
      <c r="I419" s="77"/>
      <c r="J419" s="77"/>
      <c r="K419" s="78"/>
      <c r="L419" s="79"/>
      <c r="M419" s="77"/>
      <c r="N419" s="77"/>
      <c r="O419" s="79"/>
      <c r="P419" s="71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24"/>
      <c r="AB419" s="77"/>
      <c r="AC419" s="77"/>
      <c r="AD419" s="24"/>
      <c r="AE419" s="77"/>
      <c r="AF419" s="77"/>
      <c r="AG419" s="77"/>
      <c r="AH419" s="77"/>
      <c r="AI419" s="77"/>
      <c r="AJ419" s="77"/>
      <c r="AK419" s="17"/>
      <c r="AL419" s="17"/>
      <c r="AM419" s="17"/>
      <c r="AN419" s="17"/>
      <c r="AO419" s="17"/>
      <c r="AP419" s="17"/>
      <c r="AQ419" s="17"/>
      <c r="AR419" s="4"/>
      <c r="AS419" s="19"/>
      <c r="AT419" s="19"/>
      <c r="AU419" s="16"/>
      <c r="AV419" s="16"/>
      <c r="AW419" s="7"/>
      <c r="AX419" s="7"/>
      <c r="AY419" s="6"/>
    </row>
    <row r="420" spans="1:51" ht="15">
      <c r="A420" s="26"/>
      <c r="B420" s="29"/>
      <c r="C420" s="29"/>
      <c r="D420" s="85"/>
      <c r="E420" s="23"/>
      <c r="F420" s="23"/>
      <c r="G420" s="23"/>
      <c r="H420" s="77"/>
      <c r="I420" s="77"/>
      <c r="J420" s="77"/>
      <c r="K420" s="78"/>
      <c r="L420" s="79"/>
      <c r="M420" s="77"/>
      <c r="N420" s="77"/>
      <c r="O420" s="79"/>
      <c r="P420" s="71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24"/>
      <c r="AB420" s="77"/>
      <c r="AC420" s="77"/>
      <c r="AD420" s="24"/>
      <c r="AE420" s="77"/>
      <c r="AF420" s="77"/>
      <c r="AG420" s="77"/>
      <c r="AH420" s="77"/>
      <c r="AI420" s="77"/>
      <c r="AJ420" s="77"/>
      <c r="AK420" s="17"/>
      <c r="AL420" s="17"/>
      <c r="AM420" s="17"/>
      <c r="AN420" s="17"/>
      <c r="AO420" s="17"/>
      <c r="AP420" s="17"/>
      <c r="AQ420" s="17"/>
      <c r="AR420" s="4"/>
      <c r="AS420" s="19"/>
      <c r="AT420" s="19"/>
      <c r="AU420" s="16"/>
      <c r="AV420" s="16"/>
      <c r="AW420" s="7"/>
      <c r="AX420" s="7"/>
      <c r="AY420" s="6"/>
    </row>
    <row r="421" spans="1:51" ht="15">
      <c r="A421" s="26"/>
      <c r="B421" s="85"/>
      <c r="C421" s="85"/>
      <c r="D421" s="85"/>
      <c r="E421" s="23"/>
      <c r="F421" s="23"/>
      <c r="G421" s="23"/>
      <c r="H421" s="77"/>
      <c r="I421" s="77"/>
      <c r="J421" s="77"/>
      <c r="K421" s="78"/>
      <c r="L421" s="79"/>
      <c r="M421" s="77"/>
      <c r="N421" s="77"/>
      <c r="O421" s="79"/>
      <c r="P421" s="71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24"/>
      <c r="AB421" s="77"/>
      <c r="AC421" s="77"/>
      <c r="AD421" s="24"/>
      <c r="AE421" s="77"/>
      <c r="AF421" s="77"/>
      <c r="AG421" s="77"/>
      <c r="AH421" s="77"/>
      <c r="AI421" s="77"/>
      <c r="AJ421" s="77"/>
      <c r="AK421" s="17"/>
      <c r="AL421" s="17"/>
      <c r="AM421" s="17"/>
      <c r="AN421" s="17"/>
      <c r="AO421" s="17"/>
      <c r="AP421" s="17"/>
      <c r="AQ421" s="17"/>
      <c r="AR421" s="4"/>
      <c r="AS421" s="19"/>
      <c r="AT421" s="19"/>
      <c r="AU421" s="16"/>
      <c r="AV421" s="16"/>
      <c r="AW421" s="7"/>
      <c r="AX421" s="7"/>
      <c r="AY421" s="6"/>
    </row>
    <row r="422" spans="1:51" ht="15">
      <c r="A422" s="26"/>
      <c r="B422" s="85"/>
      <c r="C422" s="85"/>
      <c r="D422" s="85"/>
      <c r="E422" s="23"/>
      <c r="F422" s="23"/>
      <c r="G422" s="23"/>
      <c r="H422" s="77"/>
      <c r="I422" s="77"/>
      <c r="J422" s="77"/>
      <c r="K422" s="78"/>
      <c r="L422" s="79"/>
      <c r="M422" s="77"/>
      <c r="N422" s="77"/>
      <c r="O422" s="79"/>
      <c r="P422" s="71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24"/>
      <c r="AB422" s="77"/>
      <c r="AC422" s="77"/>
      <c r="AD422" s="24"/>
      <c r="AE422" s="77"/>
      <c r="AF422" s="77"/>
      <c r="AG422" s="77"/>
      <c r="AH422" s="77"/>
      <c r="AI422" s="77"/>
      <c r="AJ422" s="77"/>
      <c r="AK422" s="17"/>
      <c r="AL422" s="17"/>
      <c r="AM422" s="17"/>
      <c r="AN422" s="17"/>
      <c r="AO422" s="17"/>
      <c r="AP422" s="17"/>
      <c r="AQ422" s="17"/>
      <c r="AR422" s="4"/>
      <c r="AS422" s="19"/>
      <c r="AT422" s="19"/>
      <c r="AU422" s="16"/>
      <c r="AV422" s="16"/>
      <c r="AW422" s="7"/>
      <c r="AX422" s="7"/>
      <c r="AY422" s="6"/>
    </row>
    <row r="423" spans="1:51" ht="15">
      <c r="A423" s="26"/>
      <c r="B423" s="85"/>
      <c r="C423" s="85"/>
      <c r="D423" s="85"/>
      <c r="E423" s="23"/>
      <c r="F423" s="23"/>
      <c r="G423" s="23"/>
      <c r="H423" s="77"/>
      <c r="I423" s="77"/>
      <c r="J423" s="77"/>
      <c r="K423" s="78"/>
      <c r="L423" s="79"/>
      <c r="M423" s="77"/>
      <c r="N423" s="77"/>
      <c r="O423" s="79"/>
      <c r="P423" s="71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24"/>
      <c r="AB423" s="77"/>
      <c r="AC423" s="77"/>
      <c r="AD423" s="24"/>
      <c r="AE423" s="77"/>
      <c r="AF423" s="77"/>
      <c r="AG423" s="77"/>
      <c r="AH423" s="77"/>
      <c r="AI423" s="77"/>
      <c r="AJ423" s="77"/>
      <c r="AK423" s="17"/>
      <c r="AL423" s="17"/>
      <c r="AM423" s="17"/>
      <c r="AN423" s="17"/>
      <c r="AO423" s="17"/>
      <c r="AP423" s="17"/>
      <c r="AQ423" s="17"/>
      <c r="AR423" s="4"/>
      <c r="AS423" s="19"/>
      <c r="AT423" s="19"/>
      <c r="AU423" s="16"/>
      <c r="AV423" s="16"/>
      <c r="AW423" s="7"/>
      <c r="AX423" s="7"/>
      <c r="AY423" s="6"/>
    </row>
    <row r="424" spans="1:51" ht="15">
      <c r="A424" s="26"/>
      <c r="B424" s="85"/>
      <c r="C424" s="85"/>
      <c r="D424" s="85"/>
      <c r="E424" s="23"/>
      <c r="F424" s="23"/>
      <c r="G424" s="23"/>
      <c r="H424" s="77"/>
      <c r="I424" s="77"/>
      <c r="J424" s="77"/>
      <c r="K424" s="78"/>
      <c r="L424" s="79"/>
      <c r="M424" s="77"/>
      <c r="N424" s="77"/>
      <c r="O424" s="79"/>
      <c r="P424" s="71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24"/>
      <c r="AB424" s="77"/>
      <c r="AC424" s="77"/>
      <c r="AD424" s="24"/>
      <c r="AE424" s="77"/>
      <c r="AF424" s="77"/>
      <c r="AG424" s="77"/>
      <c r="AH424" s="77"/>
      <c r="AI424" s="77"/>
      <c r="AJ424" s="77"/>
      <c r="AK424" s="17"/>
      <c r="AL424" s="17"/>
      <c r="AM424" s="17"/>
      <c r="AN424" s="17"/>
      <c r="AO424" s="17"/>
      <c r="AP424" s="17"/>
      <c r="AQ424" s="17"/>
      <c r="AR424" s="4"/>
      <c r="AS424" s="19"/>
      <c r="AT424" s="19"/>
      <c r="AU424" s="16"/>
      <c r="AV424" s="16"/>
      <c r="AW424" s="7"/>
      <c r="AX424" s="7"/>
      <c r="AY424" s="6"/>
    </row>
    <row r="425" spans="1:51" ht="15">
      <c r="A425" s="26"/>
      <c r="B425" s="29"/>
      <c r="C425" s="29"/>
      <c r="D425" s="85"/>
      <c r="E425" s="23"/>
      <c r="F425" s="23"/>
      <c r="G425" s="23"/>
      <c r="H425" s="77"/>
      <c r="I425" s="77"/>
      <c r="J425" s="77"/>
      <c r="K425" s="78"/>
      <c r="L425" s="79"/>
      <c r="M425" s="77"/>
      <c r="N425" s="77"/>
      <c r="O425" s="79"/>
      <c r="P425" s="71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24"/>
      <c r="AB425" s="77"/>
      <c r="AC425" s="77"/>
      <c r="AD425" s="24"/>
      <c r="AE425" s="77"/>
      <c r="AF425" s="77"/>
      <c r="AG425" s="77"/>
      <c r="AH425" s="77"/>
      <c r="AI425" s="77"/>
      <c r="AJ425" s="77"/>
      <c r="AK425" s="17"/>
      <c r="AL425" s="17"/>
      <c r="AM425" s="17"/>
      <c r="AN425" s="17"/>
      <c r="AO425" s="17"/>
      <c r="AP425" s="17"/>
      <c r="AQ425" s="17"/>
      <c r="AR425" s="4"/>
      <c r="AS425" s="19"/>
      <c r="AT425" s="19"/>
      <c r="AU425" s="16"/>
      <c r="AV425" s="16"/>
      <c r="AW425" s="7"/>
      <c r="AX425" s="7"/>
      <c r="AY425" s="6"/>
    </row>
    <row r="426" spans="1:51" ht="15">
      <c r="A426" s="26"/>
      <c r="B426" s="29"/>
      <c r="C426" s="29"/>
      <c r="D426" s="85"/>
      <c r="E426" s="23"/>
      <c r="F426" s="23"/>
      <c r="G426" s="23"/>
      <c r="H426" s="77"/>
      <c r="I426" s="77"/>
      <c r="J426" s="77"/>
      <c r="K426" s="78"/>
      <c r="L426" s="79"/>
      <c r="M426" s="77"/>
      <c r="N426" s="77"/>
      <c r="O426" s="79"/>
      <c r="P426" s="71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24"/>
      <c r="AB426" s="77"/>
      <c r="AC426" s="77"/>
      <c r="AD426" s="24"/>
      <c r="AE426" s="77"/>
      <c r="AF426" s="77"/>
      <c r="AG426" s="77"/>
      <c r="AH426" s="77"/>
      <c r="AI426" s="77"/>
      <c r="AJ426" s="77"/>
      <c r="AK426" s="17"/>
      <c r="AL426" s="17"/>
      <c r="AM426" s="17"/>
      <c r="AN426" s="17"/>
      <c r="AO426" s="17"/>
      <c r="AP426" s="17"/>
      <c r="AQ426" s="17"/>
      <c r="AR426" s="4"/>
      <c r="AS426" s="19"/>
      <c r="AT426" s="19"/>
      <c r="AU426" s="16"/>
      <c r="AV426" s="16"/>
      <c r="AW426" s="7"/>
      <c r="AX426" s="7"/>
      <c r="AY426" s="6"/>
    </row>
    <row r="427" spans="1:51" ht="15">
      <c r="A427" s="26"/>
      <c r="B427" s="29"/>
      <c r="C427" s="29"/>
      <c r="D427" s="85"/>
      <c r="E427" s="23"/>
      <c r="F427" s="23"/>
      <c r="G427" s="23"/>
      <c r="H427" s="77"/>
      <c r="I427" s="77"/>
      <c r="J427" s="77"/>
      <c r="K427" s="78"/>
      <c r="L427" s="79"/>
      <c r="M427" s="77"/>
      <c r="N427" s="77"/>
      <c r="O427" s="79"/>
      <c r="P427" s="71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24"/>
      <c r="AB427" s="77"/>
      <c r="AC427" s="77"/>
      <c r="AD427" s="24"/>
      <c r="AE427" s="77"/>
      <c r="AF427" s="77"/>
      <c r="AG427" s="77"/>
      <c r="AH427" s="77"/>
      <c r="AI427" s="77"/>
      <c r="AJ427" s="77"/>
      <c r="AK427" s="17"/>
      <c r="AL427" s="17"/>
      <c r="AM427" s="17"/>
      <c r="AN427" s="17"/>
      <c r="AO427" s="17"/>
      <c r="AP427" s="17"/>
      <c r="AQ427" s="17"/>
      <c r="AR427" s="4"/>
      <c r="AS427" s="19"/>
      <c r="AT427" s="19"/>
      <c r="AU427" s="16"/>
      <c r="AV427" s="16"/>
      <c r="AW427" s="7"/>
      <c r="AX427" s="7"/>
      <c r="AY427" s="6"/>
    </row>
    <row r="428" spans="1:51" ht="15">
      <c r="A428" s="26"/>
      <c r="B428" s="29"/>
      <c r="C428" s="29"/>
      <c r="D428" s="85"/>
      <c r="E428" s="23"/>
      <c r="F428" s="23"/>
      <c r="G428" s="23"/>
      <c r="H428" s="77"/>
      <c r="I428" s="77"/>
      <c r="J428" s="77"/>
      <c r="K428" s="78"/>
      <c r="L428" s="79"/>
      <c r="M428" s="77"/>
      <c r="N428" s="77"/>
      <c r="O428" s="79"/>
      <c r="P428" s="71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24"/>
      <c r="AB428" s="77"/>
      <c r="AC428" s="77"/>
      <c r="AD428" s="24"/>
      <c r="AE428" s="77"/>
      <c r="AF428" s="77"/>
      <c r="AG428" s="77"/>
      <c r="AH428" s="77"/>
      <c r="AI428" s="77"/>
      <c r="AJ428" s="77"/>
      <c r="AK428" s="17"/>
      <c r="AL428" s="17"/>
      <c r="AM428" s="17"/>
      <c r="AN428" s="17"/>
      <c r="AO428" s="17"/>
      <c r="AP428" s="17"/>
      <c r="AQ428" s="17"/>
      <c r="AR428" s="4"/>
      <c r="AS428" s="19"/>
      <c r="AT428" s="19"/>
      <c r="AU428" s="16"/>
      <c r="AV428" s="16"/>
      <c r="AW428" s="7"/>
      <c r="AX428" s="7"/>
      <c r="AY428" s="6"/>
    </row>
    <row r="429" spans="1:51" ht="15">
      <c r="A429" s="26"/>
      <c r="B429" s="29"/>
      <c r="C429" s="29"/>
      <c r="D429" s="29"/>
      <c r="E429" s="23"/>
      <c r="F429" s="23"/>
      <c r="G429" s="23"/>
      <c r="H429" s="77"/>
      <c r="I429" s="77"/>
      <c r="J429" s="77"/>
      <c r="K429" s="78"/>
      <c r="L429" s="79"/>
      <c r="M429" s="77"/>
      <c r="N429" s="77"/>
      <c r="O429" s="79"/>
      <c r="P429" s="71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24"/>
      <c r="AB429" s="77"/>
      <c r="AC429" s="77"/>
      <c r="AD429" s="24"/>
      <c r="AE429" s="77"/>
      <c r="AF429" s="77"/>
      <c r="AG429" s="77"/>
      <c r="AH429" s="77"/>
      <c r="AI429" s="77"/>
      <c r="AJ429" s="77"/>
      <c r="AK429" s="17"/>
      <c r="AL429" s="17"/>
      <c r="AM429" s="17"/>
      <c r="AN429" s="17"/>
      <c r="AO429" s="17"/>
      <c r="AP429" s="17"/>
      <c r="AQ429" s="17"/>
      <c r="AR429" s="4"/>
      <c r="AS429" s="19"/>
      <c r="AT429" s="19"/>
      <c r="AU429" s="16"/>
      <c r="AV429" s="16"/>
      <c r="AW429" s="7"/>
      <c r="AX429" s="7"/>
      <c r="AY429" s="6"/>
    </row>
    <row r="430" spans="1:51" ht="15">
      <c r="A430" s="26"/>
      <c r="B430" s="29"/>
      <c r="C430" s="85"/>
      <c r="D430" s="85"/>
      <c r="E430" s="23"/>
      <c r="F430" s="23"/>
      <c r="G430" s="23"/>
      <c r="H430" s="77"/>
      <c r="I430" s="77"/>
      <c r="J430" s="77"/>
      <c r="K430" s="78"/>
      <c r="L430" s="79"/>
      <c r="M430" s="77"/>
      <c r="N430" s="77"/>
      <c r="O430" s="79"/>
      <c r="P430" s="71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24"/>
      <c r="AB430" s="77"/>
      <c r="AC430" s="77"/>
      <c r="AD430" s="24"/>
      <c r="AE430" s="77"/>
      <c r="AF430" s="77"/>
      <c r="AG430" s="77"/>
      <c r="AH430" s="77"/>
      <c r="AI430" s="77"/>
      <c r="AJ430" s="77"/>
      <c r="AK430" s="17"/>
      <c r="AL430" s="17"/>
      <c r="AM430" s="17"/>
      <c r="AN430" s="17"/>
      <c r="AO430" s="17"/>
      <c r="AP430" s="17"/>
      <c r="AQ430" s="17"/>
      <c r="AR430" s="4"/>
      <c r="AS430" s="19"/>
      <c r="AT430" s="19"/>
      <c r="AU430" s="16"/>
      <c r="AV430" s="16"/>
      <c r="AW430" s="7"/>
      <c r="AX430" s="7"/>
      <c r="AY430" s="6"/>
    </row>
    <row r="431" spans="1:51" ht="15">
      <c r="A431" s="26"/>
      <c r="B431" s="29"/>
      <c r="C431" s="29"/>
      <c r="D431" s="85"/>
      <c r="E431" s="23"/>
      <c r="F431" s="23"/>
      <c r="G431" s="23"/>
      <c r="H431" s="77"/>
      <c r="I431" s="77"/>
      <c r="J431" s="77"/>
      <c r="K431" s="78"/>
      <c r="L431" s="79"/>
      <c r="M431" s="77"/>
      <c r="N431" s="77"/>
      <c r="O431" s="79"/>
      <c r="P431" s="71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24"/>
      <c r="AB431" s="77"/>
      <c r="AC431" s="77"/>
      <c r="AD431" s="24"/>
      <c r="AE431" s="77"/>
      <c r="AF431" s="77"/>
      <c r="AG431" s="77"/>
      <c r="AH431" s="77"/>
      <c r="AI431" s="77"/>
      <c r="AJ431" s="77"/>
      <c r="AK431" s="17"/>
      <c r="AL431" s="17"/>
      <c r="AM431" s="17"/>
      <c r="AN431" s="17"/>
      <c r="AO431" s="17"/>
      <c r="AP431" s="17"/>
      <c r="AQ431" s="17"/>
      <c r="AR431" s="4"/>
      <c r="AS431" s="19"/>
      <c r="AT431" s="19"/>
      <c r="AU431" s="16"/>
      <c r="AV431" s="16"/>
      <c r="AW431" s="7"/>
      <c r="AX431" s="7"/>
      <c r="AY431" s="6"/>
    </row>
    <row r="432" spans="1:51" ht="15">
      <c r="A432" s="26"/>
      <c r="B432" s="29"/>
      <c r="C432" s="85"/>
      <c r="D432" s="85"/>
      <c r="E432" s="23"/>
      <c r="F432" s="23"/>
      <c r="G432" s="23"/>
      <c r="H432" s="77"/>
      <c r="I432" s="77"/>
      <c r="J432" s="77"/>
      <c r="K432" s="78"/>
      <c r="L432" s="79"/>
      <c r="M432" s="77"/>
      <c r="N432" s="77"/>
      <c r="O432" s="79"/>
      <c r="P432" s="71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24"/>
      <c r="AB432" s="77"/>
      <c r="AC432" s="77"/>
      <c r="AD432" s="24"/>
      <c r="AE432" s="77"/>
      <c r="AF432" s="77"/>
      <c r="AG432" s="77"/>
      <c r="AH432" s="77"/>
      <c r="AI432" s="77"/>
      <c r="AJ432" s="77"/>
      <c r="AK432" s="17"/>
      <c r="AL432" s="17"/>
      <c r="AM432" s="17"/>
      <c r="AN432" s="17"/>
      <c r="AO432" s="17"/>
      <c r="AP432" s="17"/>
      <c r="AQ432" s="17"/>
      <c r="AR432" s="4"/>
      <c r="AS432" s="19"/>
      <c r="AT432" s="19"/>
      <c r="AU432" s="16"/>
      <c r="AV432" s="16"/>
      <c r="AW432" s="7"/>
      <c r="AX432" s="7"/>
      <c r="AY432" s="6"/>
    </row>
    <row r="433" spans="1:51" ht="15">
      <c r="A433" s="26"/>
      <c r="B433" s="29"/>
      <c r="C433" s="85"/>
      <c r="D433" s="85"/>
      <c r="E433" s="23"/>
      <c r="F433" s="23"/>
      <c r="G433" s="23"/>
      <c r="H433" s="77"/>
      <c r="I433" s="77"/>
      <c r="J433" s="77"/>
      <c r="K433" s="78"/>
      <c r="L433" s="79"/>
      <c r="M433" s="77"/>
      <c r="N433" s="77"/>
      <c r="O433" s="79"/>
      <c r="P433" s="71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24"/>
      <c r="AB433" s="77"/>
      <c r="AC433" s="77"/>
      <c r="AD433" s="24"/>
      <c r="AE433" s="77"/>
      <c r="AF433" s="77"/>
      <c r="AG433" s="77"/>
      <c r="AH433" s="77"/>
      <c r="AI433" s="77"/>
      <c r="AJ433" s="77"/>
      <c r="AK433" s="17"/>
      <c r="AL433" s="17"/>
      <c r="AM433" s="17"/>
      <c r="AN433" s="17"/>
      <c r="AO433" s="17"/>
      <c r="AP433" s="17"/>
      <c r="AQ433" s="17"/>
      <c r="AR433" s="4"/>
      <c r="AS433" s="19"/>
      <c r="AT433" s="19"/>
      <c r="AU433" s="16"/>
      <c r="AV433" s="16"/>
      <c r="AW433" s="7"/>
      <c r="AX433" s="7"/>
      <c r="AY433" s="6"/>
    </row>
    <row r="434" spans="1:51" ht="15">
      <c r="A434" s="26"/>
      <c r="B434" s="29"/>
      <c r="C434" s="85"/>
      <c r="D434" s="85"/>
      <c r="E434" s="23"/>
      <c r="F434" s="23"/>
      <c r="G434" s="23"/>
      <c r="H434" s="77"/>
      <c r="I434" s="77"/>
      <c r="J434" s="77"/>
      <c r="K434" s="78"/>
      <c r="L434" s="79"/>
      <c r="M434" s="77"/>
      <c r="N434" s="77"/>
      <c r="O434" s="79"/>
      <c r="P434" s="71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24"/>
      <c r="AB434" s="77"/>
      <c r="AC434" s="77"/>
      <c r="AD434" s="24"/>
      <c r="AE434" s="77"/>
      <c r="AF434" s="77"/>
      <c r="AG434" s="77"/>
      <c r="AH434" s="77"/>
      <c r="AI434" s="77"/>
      <c r="AJ434" s="77"/>
      <c r="AK434" s="17"/>
      <c r="AL434" s="17"/>
      <c r="AM434" s="17"/>
      <c r="AN434" s="17"/>
      <c r="AO434" s="17"/>
      <c r="AP434" s="17"/>
      <c r="AQ434" s="17"/>
      <c r="AR434" s="4"/>
      <c r="AS434" s="19"/>
      <c r="AT434" s="19"/>
      <c r="AU434" s="16"/>
      <c r="AV434" s="16"/>
      <c r="AW434" s="7"/>
      <c r="AX434" s="7"/>
      <c r="AY434" s="6"/>
    </row>
    <row r="435" spans="1:51" ht="15">
      <c r="A435" s="26"/>
      <c r="B435" s="29"/>
      <c r="C435" s="85"/>
      <c r="D435" s="85"/>
      <c r="E435" s="23"/>
      <c r="F435" s="23"/>
      <c r="G435" s="23"/>
      <c r="H435" s="77"/>
      <c r="I435" s="77"/>
      <c r="J435" s="77"/>
      <c r="K435" s="78"/>
      <c r="L435" s="79"/>
      <c r="M435" s="77"/>
      <c r="N435" s="77"/>
      <c r="O435" s="79"/>
      <c r="P435" s="71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24"/>
      <c r="AB435" s="77"/>
      <c r="AC435" s="77"/>
      <c r="AD435" s="24"/>
      <c r="AE435" s="77"/>
      <c r="AF435" s="77"/>
      <c r="AG435" s="77"/>
      <c r="AH435" s="77"/>
      <c r="AI435" s="77"/>
      <c r="AJ435" s="77"/>
      <c r="AK435" s="17"/>
      <c r="AL435" s="17"/>
      <c r="AM435" s="17"/>
      <c r="AN435" s="17"/>
      <c r="AO435" s="17"/>
      <c r="AP435" s="17"/>
      <c r="AQ435" s="17"/>
      <c r="AR435" s="4"/>
      <c r="AS435" s="19"/>
      <c r="AT435" s="19"/>
      <c r="AU435" s="16"/>
      <c r="AV435" s="16"/>
      <c r="AW435" s="7"/>
      <c r="AX435" s="7"/>
      <c r="AY435" s="6"/>
    </row>
    <row r="436" spans="1:51" ht="15">
      <c r="A436" s="26"/>
      <c r="B436" s="29"/>
      <c r="C436" s="85"/>
      <c r="D436" s="85"/>
      <c r="E436" s="23"/>
      <c r="F436" s="23"/>
      <c r="G436" s="23"/>
      <c r="H436" s="77"/>
      <c r="I436" s="77"/>
      <c r="J436" s="77"/>
      <c r="K436" s="78"/>
      <c r="L436" s="79"/>
      <c r="M436" s="77"/>
      <c r="N436" s="77"/>
      <c r="O436" s="79"/>
      <c r="P436" s="71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24"/>
      <c r="AB436" s="77"/>
      <c r="AC436" s="77"/>
      <c r="AD436" s="24"/>
      <c r="AE436" s="77"/>
      <c r="AF436" s="77"/>
      <c r="AG436" s="77"/>
      <c r="AH436" s="77"/>
      <c r="AI436" s="77"/>
      <c r="AJ436" s="77"/>
      <c r="AK436" s="17"/>
      <c r="AL436" s="17"/>
      <c r="AM436" s="17"/>
      <c r="AN436" s="17"/>
      <c r="AO436" s="17"/>
      <c r="AP436" s="17"/>
      <c r="AQ436" s="17"/>
      <c r="AR436" s="4"/>
      <c r="AS436" s="19"/>
      <c r="AT436" s="19"/>
      <c r="AU436" s="16"/>
      <c r="AV436" s="16"/>
      <c r="AW436" s="7"/>
      <c r="AX436" s="7"/>
      <c r="AY436" s="6"/>
    </row>
    <row r="437" spans="1:51" ht="15">
      <c r="A437" s="26"/>
      <c r="B437" s="29"/>
      <c r="C437" s="85"/>
      <c r="D437" s="85"/>
      <c r="E437" s="23"/>
      <c r="F437" s="23"/>
      <c r="G437" s="23"/>
      <c r="H437" s="77"/>
      <c r="I437" s="77"/>
      <c r="J437" s="77"/>
      <c r="K437" s="78"/>
      <c r="L437" s="79"/>
      <c r="M437" s="77"/>
      <c r="N437" s="77"/>
      <c r="O437" s="79"/>
      <c r="P437" s="71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24"/>
      <c r="AB437" s="77"/>
      <c r="AC437" s="77"/>
      <c r="AD437" s="24"/>
      <c r="AE437" s="77"/>
      <c r="AF437" s="77"/>
      <c r="AG437" s="77"/>
      <c r="AH437" s="77"/>
      <c r="AI437" s="77"/>
      <c r="AJ437" s="77"/>
      <c r="AK437" s="17"/>
      <c r="AL437" s="17"/>
      <c r="AM437" s="17"/>
      <c r="AN437" s="17"/>
      <c r="AO437" s="17"/>
      <c r="AP437" s="17"/>
      <c r="AQ437" s="17"/>
      <c r="AR437" s="4"/>
      <c r="AS437" s="19"/>
      <c r="AT437" s="19"/>
      <c r="AU437" s="16"/>
      <c r="AV437" s="16"/>
      <c r="AW437" s="7"/>
      <c r="AX437" s="7"/>
      <c r="AY437" s="6"/>
    </row>
    <row r="438" spans="1:51" ht="15">
      <c r="A438" s="26"/>
      <c r="B438" s="29"/>
      <c r="C438" s="85"/>
      <c r="D438" s="85"/>
      <c r="E438" s="23"/>
      <c r="F438" s="23"/>
      <c r="G438" s="23"/>
      <c r="H438" s="77"/>
      <c r="I438" s="77"/>
      <c r="J438" s="77"/>
      <c r="K438" s="78"/>
      <c r="L438" s="79"/>
      <c r="M438" s="77"/>
      <c r="N438" s="77"/>
      <c r="O438" s="79"/>
      <c r="P438" s="71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24"/>
      <c r="AB438" s="77"/>
      <c r="AC438" s="77"/>
      <c r="AD438" s="24"/>
      <c r="AE438" s="77"/>
      <c r="AF438" s="77"/>
      <c r="AG438" s="77"/>
      <c r="AH438" s="77"/>
      <c r="AI438" s="77"/>
      <c r="AJ438" s="77"/>
      <c r="AK438" s="17"/>
      <c r="AL438" s="17"/>
      <c r="AM438" s="17"/>
      <c r="AN438" s="17"/>
      <c r="AO438" s="17"/>
      <c r="AP438" s="17"/>
      <c r="AQ438" s="17"/>
      <c r="AR438" s="4"/>
      <c r="AS438" s="19"/>
      <c r="AT438" s="19"/>
      <c r="AU438" s="16"/>
      <c r="AV438" s="16"/>
      <c r="AW438" s="7"/>
      <c r="AX438" s="7"/>
      <c r="AY438" s="6"/>
    </row>
    <row r="439" spans="1:51" ht="15">
      <c r="A439" s="26"/>
      <c r="B439" s="29"/>
      <c r="C439" s="85"/>
      <c r="D439" s="85"/>
      <c r="E439" s="23"/>
      <c r="F439" s="23"/>
      <c r="G439" s="23"/>
      <c r="H439" s="77"/>
      <c r="I439" s="77"/>
      <c r="J439" s="77"/>
      <c r="K439" s="78"/>
      <c r="L439" s="79"/>
      <c r="M439" s="77"/>
      <c r="N439" s="77"/>
      <c r="O439" s="79"/>
      <c r="P439" s="71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24"/>
      <c r="AB439" s="77"/>
      <c r="AC439" s="77"/>
      <c r="AD439" s="24"/>
      <c r="AE439" s="77"/>
      <c r="AF439" s="77"/>
      <c r="AG439" s="77"/>
      <c r="AH439" s="77"/>
      <c r="AI439" s="77"/>
      <c r="AJ439" s="77"/>
      <c r="AK439" s="17"/>
      <c r="AL439" s="17"/>
      <c r="AM439" s="17"/>
      <c r="AN439" s="17"/>
      <c r="AO439" s="17"/>
      <c r="AP439" s="17"/>
      <c r="AQ439" s="17"/>
      <c r="AR439" s="4"/>
      <c r="AS439" s="19"/>
      <c r="AT439" s="19"/>
      <c r="AU439" s="16"/>
      <c r="AV439" s="16"/>
      <c r="AW439" s="7"/>
      <c r="AX439" s="7"/>
      <c r="AY439" s="6"/>
    </row>
    <row r="440" spans="1:51" ht="15">
      <c r="A440" s="26"/>
      <c r="B440" s="29"/>
      <c r="C440" s="85"/>
      <c r="D440" s="85"/>
      <c r="E440" s="23"/>
      <c r="F440" s="23"/>
      <c r="G440" s="23"/>
      <c r="H440" s="77"/>
      <c r="I440" s="77"/>
      <c r="J440" s="77"/>
      <c r="K440" s="78"/>
      <c r="L440" s="79"/>
      <c r="M440" s="77"/>
      <c r="N440" s="77"/>
      <c r="O440" s="79"/>
      <c r="P440" s="71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24"/>
      <c r="AB440" s="77"/>
      <c r="AC440" s="77"/>
      <c r="AD440" s="24"/>
      <c r="AE440" s="77"/>
      <c r="AF440" s="77"/>
      <c r="AG440" s="77"/>
      <c r="AH440" s="77"/>
      <c r="AI440" s="77"/>
      <c r="AJ440" s="77"/>
      <c r="AK440" s="17"/>
      <c r="AL440" s="17"/>
      <c r="AM440" s="17"/>
      <c r="AN440" s="17"/>
      <c r="AO440" s="17"/>
      <c r="AP440" s="17"/>
      <c r="AQ440" s="17"/>
      <c r="AR440" s="4"/>
      <c r="AS440" s="19"/>
      <c r="AT440" s="19"/>
      <c r="AU440" s="16"/>
      <c r="AV440" s="16"/>
      <c r="AW440" s="7"/>
      <c r="AX440" s="7"/>
      <c r="AY440" s="6"/>
    </row>
    <row r="441" spans="1:51" ht="15">
      <c r="A441" s="26"/>
      <c r="B441" s="29"/>
      <c r="C441" s="85"/>
      <c r="D441" s="85"/>
      <c r="E441" s="23"/>
      <c r="F441" s="23"/>
      <c r="G441" s="23"/>
      <c r="H441" s="77"/>
      <c r="I441" s="77"/>
      <c r="J441" s="77"/>
      <c r="K441" s="78"/>
      <c r="L441" s="79"/>
      <c r="M441" s="77"/>
      <c r="N441" s="77"/>
      <c r="O441" s="79"/>
      <c r="P441" s="71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24"/>
      <c r="AB441" s="77"/>
      <c r="AC441" s="77"/>
      <c r="AD441" s="24"/>
      <c r="AE441" s="77"/>
      <c r="AF441" s="77"/>
      <c r="AG441" s="77"/>
      <c r="AH441" s="77"/>
      <c r="AI441" s="77"/>
      <c r="AJ441" s="77"/>
      <c r="AK441" s="17"/>
      <c r="AL441" s="17"/>
      <c r="AM441" s="17"/>
      <c r="AN441" s="17"/>
      <c r="AO441" s="17"/>
      <c r="AP441" s="17"/>
      <c r="AQ441" s="17"/>
      <c r="AR441" s="4"/>
      <c r="AS441" s="19"/>
      <c r="AT441" s="19"/>
      <c r="AU441" s="16"/>
      <c r="AV441" s="16"/>
      <c r="AW441" s="7"/>
      <c r="AX441" s="7"/>
      <c r="AY441" s="6"/>
    </row>
    <row r="442" spans="1:51" ht="15">
      <c r="A442" s="26"/>
      <c r="B442" s="29"/>
      <c r="C442" s="85"/>
      <c r="D442" s="85"/>
      <c r="E442" s="23"/>
      <c r="F442" s="23"/>
      <c r="G442" s="23"/>
      <c r="H442" s="77"/>
      <c r="I442" s="77"/>
      <c r="J442" s="77"/>
      <c r="K442" s="78"/>
      <c r="L442" s="79"/>
      <c r="M442" s="77"/>
      <c r="N442" s="77"/>
      <c r="O442" s="79"/>
      <c r="P442" s="71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24"/>
      <c r="AB442" s="77"/>
      <c r="AC442" s="77"/>
      <c r="AD442" s="24"/>
      <c r="AE442" s="77"/>
      <c r="AF442" s="77"/>
      <c r="AG442" s="77"/>
      <c r="AH442" s="77"/>
      <c r="AI442" s="77"/>
      <c r="AJ442" s="77"/>
      <c r="AK442" s="17"/>
      <c r="AL442" s="17"/>
      <c r="AM442" s="17"/>
      <c r="AN442" s="17"/>
      <c r="AO442" s="17"/>
      <c r="AP442" s="17"/>
      <c r="AQ442" s="17"/>
      <c r="AR442" s="4"/>
      <c r="AS442" s="19"/>
      <c r="AT442" s="19"/>
      <c r="AU442" s="16"/>
      <c r="AV442" s="16"/>
      <c r="AW442" s="7"/>
      <c r="AX442" s="7"/>
      <c r="AY442" s="6"/>
    </row>
    <row r="443" spans="1:51" ht="15">
      <c r="A443" s="26"/>
      <c r="B443" s="29"/>
      <c r="C443" s="85"/>
      <c r="D443" s="85"/>
      <c r="E443" s="23"/>
      <c r="F443" s="23"/>
      <c r="G443" s="23"/>
      <c r="H443" s="77"/>
      <c r="I443" s="77"/>
      <c r="J443" s="77"/>
      <c r="K443" s="78"/>
      <c r="L443" s="79"/>
      <c r="M443" s="77"/>
      <c r="N443" s="77"/>
      <c r="O443" s="79"/>
      <c r="P443" s="71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24"/>
      <c r="AB443" s="77"/>
      <c r="AC443" s="77"/>
      <c r="AD443" s="24"/>
      <c r="AE443" s="77"/>
      <c r="AF443" s="77"/>
      <c r="AG443" s="77"/>
      <c r="AH443" s="77"/>
      <c r="AI443" s="77"/>
      <c r="AJ443" s="77"/>
      <c r="AK443" s="17"/>
      <c r="AL443" s="17"/>
      <c r="AM443" s="17"/>
      <c r="AN443" s="17"/>
      <c r="AO443" s="17"/>
      <c r="AP443" s="17"/>
      <c r="AQ443" s="17"/>
      <c r="AR443" s="4"/>
      <c r="AS443" s="19"/>
      <c r="AT443" s="19"/>
      <c r="AU443" s="16"/>
      <c r="AV443" s="16"/>
      <c r="AW443" s="7"/>
      <c r="AX443" s="7"/>
      <c r="AY443" s="6"/>
    </row>
    <row r="444" spans="1:51" ht="15">
      <c r="A444" s="26"/>
      <c r="B444" s="29"/>
      <c r="C444" s="85"/>
      <c r="D444" s="85"/>
      <c r="E444" s="23"/>
      <c r="F444" s="23"/>
      <c r="G444" s="23"/>
      <c r="H444" s="77"/>
      <c r="I444" s="77"/>
      <c r="J444" s="77"/>
      <c r="K444" s="78"/>
      <c r="L444" s="79"/>
      <c r="M444" s="77"/>
      <c r="N444" s="77"/>
      <c r="O444" s="79"/>
      <c r="P444" s="71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24"/>
      <c r="AB444" s="77"/>
      <c r="AC444" s="77"/>
      <c r="AD444" s="24"/>
      <c r="AE444" s="77"/>
      <c r="AF444" s="77"/>
      <c r="AG444" s="77"/>
      <c r="AH444" s="77"/>
      <c r="AI444" s="77"/>
      <c r="AJ444" s="77"/>
      <c r="AK444" s="17"/>
      <c r="AL444" s="17"/>
      <c r="AM444" s="17"/>
      <c r="AN444" s="17"/>
      <c r="AO444" s="17"/>
      <c r="AP444" s="17"/>
      <c r="AQ444" s="17"/>
      <c r="AR444" s="4"/>
      <c r="AS444" s="19"/>
      <c r="AT444" s="19"/>
      <c r="AU444" s="16"/>
      <c r="AV444" s="16"/>
      <c r="AW444" s="7"/>
      <c r="AX444" s="7"/>
      <c r="AY444" s="6"/>
    </row>
    <row r="445" spans="1:51" ht="15">
      <c r="A445" s="26"/>
      <c r="B445" s="29"/>
      <c r="C445" s="85"/>
      <c r="D445" s="85"/>
      <c r="E445" s="23"/>
      <c r="F445" s="23"/>
      <c r="G445" s="23"/>
      <c r="H445" s="77"/>
      <c r="I445" s="77"/>
      <c r="J445" s="77"/>
      <c r="K445" s="78"/>
      <c r="L445" s="79"/>
      <c r="M445" s="77"/>
      <c r="N445" s="77"/>
      <c r="O445" s="79"/>
      <c r="P445" s="71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24"/>
      <c r="AB445" s="77"/>
      <c r="AC445" s="77"/>
      <c r="AD445" s="24"/>
      <c r="AE445" s="77"/>
      <c r="AF445" s="77"/>
      <c r="AG445" s="77"/>
      <c r="AH445" s="77"/>
      <c r="AI445" s="77"/>
      <c r="AJ445" s="77"/>
      <c r="AK445" s="17"/>
      <c r="AL445" s="17"/>
      <c r="AM445" s="17"/>
      <c r="AN445" s="17"/>
      <c r="AO445" s="17"/>
      <c r="AP445" s="17"/>
      <c r="AQ445" s="17"/>
      <c r="AR445" s="4"/>
      <c r="AS445" s="19"/>
      <c r="AT445" s="19"/>
      <c r="AU445" s="16"/>
      <c r="AV445" s="16"/>
      <c r="AW445" s="7"/>
      <c r="AX445" s="7"/>
      <c r="AY445" s="6"/>
    </row>
    <row r="446" spans="1:51" ht="15">
      <c r="A446" s="26"/>
      <c r="B446" s="29"/>
      <c r="C446" s="85"/>
      <c r="D446" s="85"/>
      <c r="E446" s="23"/>
      <c r="F446" s="23"/>
      <c r="G446" s="23"/>
      <c r="H446" s="77"/>
      <c r="I446" s="77"/>
      <c r="J446" s="77"/>
      <c r="K446" s="78"/>
      <c r="L446" s="79"/>
      <c r="M446" s="77"/>
      <c r="N446" s="77"/>
      <c r="O446" s="79"/>
      <c r="P446" s="71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24"/>
      <c r="AB446" s="77"/>
      <c r="AC446" s="77"/>
      <c r="AD446" s="24"/>
      <c r="AE446" s="77"/>
      <c r="AF446" s="77"/>
      <c r="AG446" s="77"/>
      <c r="AH446" s="77"/>
      <c r="AI446" s="77"/>
      <c r="AJ446" s="77"/>
      <c r="AK446" s="17"/>
      <c r="AL446" s="17"/>
      <c r="AM446" s="17"/>
      <c r="AN446" s="17"/>
      <c r="AO446" s="17"/>
      <c r="AP446" s="17"/>
      <c r="AQ446" s="17"/>
      <c r="AR446" s="4"/>
      <c r="AS446" s="19"/>
      <c r="AT446" s="19"/>
      <c r="AU446" s="16"/>
      <c r="AV446" s="16"/>
      <c r="AW446" s="7"/>
      <c r="AX446" s="7"/>
      <c r="AY446" s="6"/>
    </row>
    <row r="447" spans="1:51" ht="15">
      <c r="A447" s="26"/>
      <c r="B447" s="29"/>
      <c r="C447" s="85"/>
      <c r="D447" s="85"/>
      <c r="E447" s="23"/>
      <c r="F447" s="23"/>
      <c r="G447" s="23"/>
      <c r="H447" s="77"/>
      <c r="I447" s="77"/>
      <c r="J447" s="77"/>
      <c r="K447" s="78"/>
      <c r="L447" s="79"/>
      <c r="M447" s="77"/>
      <c r="N447" s="77"/>
      <c r="O447" s="79"/>
      <c r="P447" s="71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24"/>
      <c r="AB447" s="77"/>
      <c r="AC447" s="77"/>
      <c r="AD447" s="24"/>
      <c r="AE447" s="77"/>
      <c r="AF447" s="77"/>
      <c r="AG447" s="77"/>
      <c r="AH447" s="77"/>
      <c r="AI447" s="77"/>
      <c r="AJ447" s="77"/>
      <c r="AK447" s="17"/>
      <c r="AL447" s="17"/>
      <c r="AM447" s="17"/>
      <c r="AN447" s="17"/>
      <c r="AO447" s="17"/>
      <c r="AP447" s="17"/>
      <c r="AQ447" s="17"/>
      <c r="AR447" s="4"/>
      <c r="AS447" s="19"/>
      <c r="AT447" s="19"/>
      <c r="AU447" s="16"/>
      <c r="AV447" s="16"/>
      <c r="AW447" s="7"/>
      <c r="AX447" s="7"/>
      <c r="AY447" s="6"/>
    </row>
    <row r="448" spans="1:51" ht="15">
      <c r="A448" s="26"/>
      <c r="B448" s="29"/>
      <c r="C448" s="85"/>
      <c r="D448" s="85"/>
      <c r="E448" s="23"/>
      <c r="F448" s="23"/>
      <c r="G448" s="23"/>
      <c r="H448" s="77"/>
      <c r="I448" s="77"/>
      <c r="J448" s="77"/>
      <c r="K448" s="78"/>
      <c r="L448" s="79"/>
      <c r="M448" s="77"/>
      <c r="N448" s="77"/>
      <c r="O448" s="79"/>
      <c r="P448" s="71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24"/>
      <c r="AB448" s="77"/>
      <c r="AC448" s="77"/>
      <c r="AD448" s="24"/>
      <c r="AE448" s="77"/>
      <c r="AF448" s="77"/>
      <c r="AG448" s="77"/>
      <c r="AH448" s="77"/>
      <c r="AI448" s="77"/>
      <c r="AJ448" s="77"/>
      <c r="AK448" s="17"/>
      <c r="AL448" s="17"/>
      <c r="AM448" s="17"/>
      <c r="AN448" s="17"/>
      <c r="AO448" s="17"/>
      <c r="AP448" s="17"/>
      <c r="AQ448" s="17"/>
      <c r="AR448" s="4"/>
      <c r="AS448" s="19"/>
      <c r="AT448" s="19"/>
      <c r="AU448" s="16"/>
      <c r="AV448" s="16"/>
      <c r="AW448" s="7"/>
      <c r="AX448" s="7"/>
      <c r="AY448" s="6"/>
    </row>
    <row r="449" spans="1:51" ht="15">
      <c r="A449" s="26"/>
      <c r="B449" s="29"/>
      <c r="C449" s="85"/>
      <c r="D449" s="85"/>
      <c r="E449" s="23"/>
      <c r="F449" s="23"/>
      <c r="G449" s="23"/>
      <c r="H449" s="77"/>
      <c r="I449" s="77"/>
      <c r="J449" s="77"/>
      <c r="K449" s="78"/>
      <c r="L449" s="79"/>
      <c r="M449" s="77"/>
      <c r="N449" s="77"/>
      <c r="O449" s="79"/>
      <c r="P449" s="71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24"/>
      <c r="AB449" s="77"/>
      <c r="AC449" s="77"/>
      <c r="AD449" s="24"/>
      <c r="AE449" s="77"/>
      <c r="AF449" s="77"/>
      <c r="AG449" s="77"/>
      <c r="AH449" s="77"/>
      <c r="AI449" s="77"/>
      <c r="AJ449" s="77"/>
      <c r="AK449" s="17"/>
      <c r="AL449" s="17"/>
      <c r="AM449" s="17"/>
      <c r="AN449" s="17"/>
      <c r="AO449" s="17"/>
      <c r="AP449" s="17"/>
      <c r="AQ449" s="17"/>
      <c r="AR449" s="4"/>
      <c r="AS449" s="19"/>
      <c r="AT449" s="19"/>
      <c r="AU449" s="16"/>
      <c r="AV449" s="16"/>
      <c r="AW449" s="7"/>
      <c r="AX449" s="7"/>
      <c r="AY449" s="6"/>
    </row>
    <row r="450" spans="1:51" ht="15">
      <c r="A450" s="26"/>
      <c r="B450" s="29"/>
      <c r="C450" s="85"/>
      <c r="D450" s="85"/>
      <c r="E450" s="23"/>
      <c r="F450" s="23"/>
      <c r="G450" s="23"/>
      <c r="H450" s="77"/>
      <c r="I450" s="77"/>
      <c r="J450" s="77"/>
      <c r="K450" s="78"/>
      <c r="L450" s="79"/>
      <c r="M450" s="77"/>
      <c r="N450" s="77"/>
      <c r="O450" s="79"/>
      <c r="P450" s="71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24"/>
      <c r="AB450" s="77"/>
      <c r="AC450" s="77"/>
      <c r="AD450" s="24"/>
      <c r="AE450" s="77"/>
      <c r="AF450" s="77"/>
      <c r="AG450" s="77"/>
      <c r="AH450" s="77"/>
      <c r="AI450" s="77"/>
      <c r="AJ450" s="77"/>
      <c r="AK450" s="17"/>
      <c r="AL450" s="17"/>
      <c r="AM450" s="17"/>
      <c r="AN450" s="17"/>
      <c r="AO450" s="17"/>
      <c r="AP450" s="17"/>
      <c r="AQ450" s="17"/>
      <c r="AR450" s="4"/>
      <c r="AS450" s="19"/>
      <c r="AT450" s="19"/>
      <c r="AU450" s="16"/>
      <c r="AV450" s="16"/>
      <c r="AW450" s="7"/>
      <c r="AX450" s="7"/>
      <c r="AY450" s="6"/>
    </row>
    <row r="451" spans="1:51" ht="15">
      <c r="A451" s="26"/>
      <c r="B451" s="29"/>
      <c r="C451" s="85"/>
      <c r="D451" s="85"/>
      <c r="E451" s="23"/>
      <c r="F451" s="23"/>
      <c r="G451" s="23"/>
      <c r="H451" s="77"/>
      <c r="I451" s="77"/>
      <c r="J451" s="77"/>
      <c r="K451" s="78"/>
      <c r="L451" s="79"/>
      <c r="M451" s="77"/>
      <c r="N451" s="77"/>
      <c r="O451" s="79"/>
      <c r="P451" s="71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24"/>
      <c r="AB451" s="77"/>
      <c r="AC451" s="77"/>
      <c r="AD451" s="24"/>
      <c r="AE451" s="77"/>
      <c r="AF451" s="77"/>
      <c r="AG451" s="77"/>
      <c r="AH451" s="77"/>
      <c r="AI451" s="77"/>
      <c r="AJ451" s="77"/>
      <c r="AK451" s="17"/>
      <c r="AL451" s="17"/>
      <c r="AM451" s="17"/>
      <c r="AN451" s="17"/>
      <c r="AO451" s="17"/>
      <c r="AP451" s="17"/>
      <c r="AQ451" s="17"/>
      <c r="AR451" s="4"/>
      <c r="AS451" s="19"/>
      <c r="AT451" s="19"/>
      <c r="AU451" s="16"/>
      <c r="AV451" s="16"/>
      <c r="AW451" s="7"/>
      <c r="AX451" s="7"/>
      <c r="AY451" s="6"/>
    </row>
    <row r="452" spans="1:51" ht="15">
      <c r="A452" s="26"/>
      <c r="B452" s="29"/>
      <c r="C452" s="85"/>
      <c r="D452" s="85"/>
      <c r="E452" s="23"/>
      <c r="F452" s="23"/>
      <c r="G452" s="23"/>
      <c r="H452" s="77"/>
      <c r="I452" s="77"/>
      <c r="J452" s="77"/>
      <c r="K452" s="78"/>
      <c r="L452" s="79"/>
      <c r="M452" s="77"/>
      <c r="N452" s="77"/>
      <c r="O452" s="79"/>
      <c r="P452" s="71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24"/>
      <c r="AB452" s="77"/>
      <c r="AC452" s="77"/>
      <c r="AD452" s="24"/>
      <c r="AE452" s="77"/>
      <c r="AF452" s="77"/>
      <c r="AG452" s="77"/>
      <c r="AH452" s="77"/>
      <c r="AI452" s="77"/>
      <c r="AJ452" s="77"/>
      <c r="AK452" s="17"/>
      <c r="AL452" s="17"/>
      <c r="AM452" s="17"/>
      <c r="AN452" s="17"/>
      <c r="AO452" s="17"/>
      <c r="AP452" s="17"/>
      <c r="AQ452" s="17"/>
      <c r="AR452" s="4"/>
      <c r="AS452" s="19"/>
      <c r="AT452" s="19"/>
      <c r="AU452" s="16"/>
      <c r="AV452" s="16"/>
      <c r="AW452" s="7"/>
      <c r="AX452" s="7"/>
      <c r="AY452" s="6"/>
    </row>
    <row r="453" spans="1:51" ht="15">
      <c r="A453" s="26"/>
      <c r="B453" s="29"/>
      <c r="C453" s="85"/>
      <c r="D453" s="85"/>
      <c r="E453" s="23"/>
      <c r="F453" s="23"/>
      <c r="G453" s="23"/>
      <c r="H453" s="77"/>
      <c r="I453" s="77"/>
      <c r="J453" s="77"/>
      <c r="K453" s="78"/>
      <c r="L453" s="79"/>
      <c r="M453" s="77"/>
      <c r="N453" s="77"/>
      <c r="O453" s="79"/>
      <c r="P453" s="71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24"/>
      <c r="AB453" s="77"/>
      <c r="AC453" s="77"/>
      <c r="AD453" s="24"/>
      <c r="AE453" s="77"/>
      <c r="AF453" s="77"/>
      <c r="AG453" s="77"/>
      <c r="AH453" s="77"/>
      <c r="AI453" s="77"/>
      <c r="AJ453" s="77"/>
      <c r="AK453" s="17"/>
      <c r="AL453" s="17"/>
      <c r="AM453" s="17"/>
      <c r="AN453" s="17"/>
      <c r="AO453" s="17"/>
      <c r="AP453" s="17"/>
      <c r="AQ453" s="17"/>
      <c r="AR453" s="4"/>
      <c r="AS453" s="19"/>
      <c r="AT453" s="19"/>
      <c r="AU453" s="16"/>
      <c r="AV453" s="16"/>
      <c r="AW453" s="7"/>
      <c r="AX453" s="7"/>
      <c r="AY453" s="6"/>
    </row>
    <row r="454" spans="1:51" ht="15">
      <c r="A454" s="26"/>
      <c r="B454" s="29"/>
      <c r="C454" s="85"/>
      <c r="D454" s="85"/>
      <c r="E454" s="23"/>
      <c r="F454" s="23"/>
      <c r="G454" s="23"/>
      <c r="H454" s="77"/>
      <c r="I454" s="77"/>
      <c r="J454" s="77"/>
      <c r="K454" s="78"/>
      <c r="L454" s="79"/>
      <c r="M454" s="77"/>
      <c r="N454" s="77"/>
      <c r="O454" s="79"/>
      <c r="P454" s="71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24"/>
      <c r="AB454" s="77"/>
      <c r="AC454" s="77"/>
      <c r="AD454" s="24"/>
      <c r="AE454" s="77"/>
      <c r="AF454" s="77"/>
      <c r="AG454" s="77"/>
      <c r="AH454" s="77"/>
      <c r="AI454" s="77"/>
      <c r="AJ454" s="77"/>
      <c r="AK454" s="17"/>
      <c r="AL454" s="17"/>
      <c r="AM454" s="17"/>
      <c r="AN454" s="17"/>
      <c r="AO454" s="17"/>
      <c r="AP454" s="17"/>
      <c r="AQ454" s="17"/>
      <c r="AR454" s="4"/>
      <c r="AS454" s="19"/>
      <c r="AT454" s="19"/>
      <c r="AU454" s="16"/>
      <c r="AV454" s="16"/>
      <c r="AW454" s="7"/>
      <c r="AX454" s="7"/>
      <c r="AY454" s="6"/>
    </row>
    <row r="455" spans="1:51" ht="15">
      <c r="A455" s="26"/>
      <c r="B455" s="29"/>
      <c r="C455" s="85"/>
      <c r="D455" s="85"/>
      <c r="E455" s="23"/>
      <c r="F455" s="23"/>
      <c r="G455" s="23"/>
      <c r="H455" s="77"/>
      <c r="I455" s="77"/>
      <c r="J455" s="77"/>
      <c r="K455" s="78"/>
      <c r="L455" s="79"/>
      <c r="M455" s="77"/>
      <c r="N455" s="77"/>
      <c r="O455" s="79"/>
      <c r="P455" s="71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24"/>
      <c r="AB455" s="77"/>
      <c r="AC455" s="77"/>
      <c r="AD455" s="24"/>
      <c r="AE455" s="77"/>
      <c r="AF455" s="77"/>
      <c r="AG455" s="77"/>
      <c r="AH455" s="77"/>
      <c r="AI455" s="77"/>
      <c r="AJ455" s="77"/>
      <c r="AK455" s="17"/>
      <c r="AL455" s="17"/>
      <c r="AM455" s="17"/>
      <c r="AN455" s="17"/>
      <c r="AO455" s="17"/>
      <c r="AP455" s="17"/>
      <c r="AQ455" s="17"/>
      <c r="AR455" s="4"/>
      <c r="AS455" s="19"/>
      <c r="AT455" s="19"/>
      <c r="AU455" s="16"/>
      <c r="AV455" s="16"/>
      <c r="AW455" s="7"/>
      <c r="AX455" s="7"/>
      <c r="AY455" s="6"/>
    </row>
    <row r="456" spans="1:51" ht="15">
      <c r="A456" s="26"/>
      <c r="B456" s="29"/>
      <c r="C456" s="85"/>
      <c r="D456" s="85"/>
      <c r="E456" s="23"/>
      <c r="F456" s="23"/>
      <c r="G456" s="23"/>
      <c r="H456" s="77"/>
      <c r="I456" s="77"/>
      <c r="J456" s="77"/>
      <c r="K456" s="78"/>
      <c r="L456" s="79"/>
      <c r="M456" s="77"/>
      <c r="N456" s="77"/>
      <c r="O456" s="79"/>
      <c r="P456" s="71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24"/>
      <c r="AB456" s="77"/>
      <c r="AC456" s="77"/>
      <c r="AD456" s="24"/>
      <c r="AE456" s="77"/>
      <c r="AF456" s="77"/>
      <c r="AG456" s="77"/>
      <c r="AH456" s="77"/>
      <c r="AI456" s="77"/>
      <c r="AJ456" s="77"/>
      <c r="AK456" s="17"/>
      <c r="AL456" s="17"/>
      <c r="AM456" s="17"/>
      <c r="AN456" s="17"/>
      <c r="AO456" s="17"/>
      <c r="AP456" s="17"/>
      <c r="AQ456" s="17"/>
      <c r="AR456" s="4"/>
      <c r="AS456" s="19"/>
      <c r="AT456" s="19"/>
      <c r="AU456" s="16"/>
      <c r="AV456" s="16"/>
      <c r="AW456" s="7"/>
      <c r="AX456" s="7"/>
      <c r="AY456" s="6"/>
    </row>
    <row r="457" spans="1:51" ht="15">
      <c r="A457" s="26"/>
      <c r="B457" s="29"/>
      <c r="C457" s="85"/>
      <c r="D457" s="85"/>
      <c r="E457" s="23"/>
      <c r="F457" s="23"/>
      <c r="G457" s="23"/>
      <c r="H457" s="77"/>
      <c r="I457" s="77"/>
      <c r="J457" s="77"/>
      <c r="K457" s="78"/>
      <c r="L457" s="79"/>
      <c r="M457" s="77"/>
      <c r="N457" s="77"/>
      <c r="O457" s="79"/>
      <c r="P457" s="71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24"/>
      <c r="AB457" s="77"/>
      <c r="AC457" s="77"/>
      <c r="AD457" s="24"/>
      <c r="AE457" s="77"/>
      <c r="AF457" s="77"/>
      <c r="AG457" s="77"/>
      <c r="AH457" s="77"/>
      <c r="AI457" s="77"/>
      <c r="AJ457" s="77"/>
      <c r="AK457" s="17"/>
      <c r="AL457" s="17"/>
      <c r="AM457" s="17"/>
      <c r="AN457" s="17"/>
      <c r="AO457" s="17"/>
      <c r="AP457" s="17"/>
      <c r="AQ457" s="17"/>
      <c r="AR457" s="4"/>
      <c r="AS457" s="19"/>
      <c r="AT457" s="19"/>
      <c r="AU457" s="16"/>
      <c r="AV457" s="16"/>
      <c r="AW457" s="7"/>
      <c r="AX457" s="7"/>
      <c r="AY457" s="6"/>
    </row>
    <row r="458" spans="1:51" ht="15">
      <c r="A458" s="26"/>
      <c r="B458" s="29"/>
      <c r="C458" s="85"/>
      <c r="D458" s="85"/>
      <c r="E458" s="23"/>
      <c r="F458" s="23"/>
      <c r="G458" s="23"/>
      <c r="H458" s="77"/>
      <c r="I458" s="77"/>
      <c r="J458" s="77"/>
      <c r="K458" s="78"/>
      <c r="L458" s="79"/>
      <c r="M458" s="77"/>
      <c r="N458" s="77"/>
      <c r="O458" s="79"/>
      <c r="P458" s="71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24"/>
      <c r="AB458" s="77"/>
      <c r="AC458" s="77"/>
      <c r="AD458" s="24"/>
      <c r="AE458" s="77"/>
      <c r="AF458" s="77"/>
      <c r="AG458" s="77"/>
      <c r="AH458" s="77"/>
      <c r="AI458" s="77"/>
      <c r="AJ458" s="77"/>
      <c r="AK458" s="17"/>
      <c r="AL458" s="17"/>
      <c r="AM458" s="17"/>
      <c r="AN458" s="17"/>
      <c r="AO458" s="17"/>
      <c r="AP458" s="17"/>
      <c r="AQ458" s="17"/>
      <c r="AR458" s="4"/>
      <c r="AS458" s="19"/>
      <c r="AT458" s="19"/>
      <c r="AU458" s="16"/>
      <c r="AV458" s="16"/>
      <c r="AW458" s="7"/>
      <c r="AX458" s="7"/>
      <c r="AY458" s="6"/>
    </row>
    <row r="459" spans="1:51" ht="15">
      <c r="A459" s="26"/>
      <c r="B459" s="29"/>
      <c r="C459" s="85"/>
      <c r="D459" s="85"/>
      <c r="E459" s="23"/>
      <c r="F459" s="23"/>
      <c r="G459" s="23"/>
      <c r="H459" s="77"/>
      <c r="I459" s="77"/>
      <c r="J459" s="77"/>
      <c r="K459" s="78"/>
      <c r="L459" s="79"/>
      <c r="M459" s="77"/>
      <c r="N459" s="77"/>
      <c r="O459" s="79"/>
      <c r="P459" s="71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24"/>
      <c r="AB459" s="77"/>
      <c r="AC459" s="77"/>
      <c r="AD459" s="24"/>
      <c r="AE459" s="77"/>
      <c r="AF459" s="77"/>
      <c r="AG459" s="77"/>
      <c r="AH459" s="77"/>
      <c r="AI459" s="77"/>
      <c r="AJ459" s="77"/>
      <c r="AK459" s="17"/>
      <c r="AL459" s="17"/>
      <c r="AM459" s="17"/>
      <c r="AN459" s="17"/>
      <c r="AO459" s="17"/>
      <c r="AP459" s="17"/>
      <c r="AQ459" s="17"/>
      <c r="AR459" s="4"/>
      <c r="AS459" s="19"/>
      <c r="AT459" s="19"/>
      <c r="AU459" s="16"/>
      <c r="AV459" s="16"/>
      <c r="AW459" s="7"/>
      <c r="AX459" s="7"/>
      <c r="AY459" s="6"/>
    </row>
    <row r="460" spans="1:51" ht="15">
      <c r="A460" s="26"/>
      <c r="B460" s="29"/>
      <c r="C460" s="85"/>
      <c r="D460" s="85"/>
      <c r="E460" s="23"/>
      <c r="F460" s="23"/>
      <c r="G460" s="23"/>
      <c r="H460" s="77"/>
      <c r="I460" s="77"/>
      <c r="J460" s="77"/>
      <c r="K460" s="78"/>
      <c r="L460" s="79"/>
      <c r="M460" s="77"/>
      <c r="N460" s="77"/>
      <c r="O460" s="79"/>
      <c r="P460" s="71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24"/>
      <c r="AB460" s="77"/>
      <c r="AC460" s="77"/>
      <c r="AD460" s="24"/>
      <c r="AE460" s="77"/>
      <c r="AF460" s="77"/>
      <c r="AG460" s="77"/>
      <c r="AH460" s="77"/>
      <c r="AI460" s="77"/>
      <c r="AJ460" s="77"/>
      <c r="AK460" s="17"/>
      <c r="AL460" s="17"/>
      <c r="AM460" s="17"/>
      <c r="AN460" s="17"/>
      <c r="AO460" s="17"/>
      <c r="AP460" s="17"/>
      <c r="AQ460" s="17"/>
      <c r="AR460" s="4"/>
      <c r="AS460" s="19"/>
      <c r="AT460" s="19"/>
      <c r="AU460" s="16"/>
      <c r="AV460" s="16"/>
      <c r="AW460" s="7"/>
      <c r="AX460" s="7"/>
      <c r="AY460" s="6"/>
    </row>
    <row r="461" spans="1:51" ht="15">
      <c r="A461" s="26"/>
      <c r="B461" s="29"/>
      <c r="C461" s="85"/>
      <c r="D461" s="85"/>
      <c r="E461" s="23"/>
      <c r="F461" s="23"/>
      <c r="G461" s="23"/>
      <c r="H461" s="77"/>
      <c r="I461" s="77"/>
      <c r="J461" s="77"/>
      <c r="K461" s="78"/>
      <c r="L461" s="79"/>
      <c r="M461" s="77"/>
      <c r="N461" s="77"/>
      <c r="O461" s="79"/>
      <c r="P461" s="71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24"/>
      <c r="AB461" s="77"/>
      <c r="AC461" s="77"/>
      <c r="AD461" s="24"/>
      <c r="AE461" s="77"/>
      <c r="AF461" s="77"/>
      <c r="AG461" s="77"/>
      <c r="AH461" s="77"/>
      <c r="AI461" s="77"/>
      <c r="AJ461" s="77"/>
      <c r="AK461" s="17"/>
      <c r="AL461" s="17"/>
      <c r="AM461" s="17"/>
      <c r="AN461" s="17"/>
      <c r="AO461" s="17"/>
      <c r="AP461" s="17"/>
      <c r="AQ461" s="17"/>
      <c r="AR461" s="4"/>
      <c r="AS461" s="19"/>
      <c r="AT461" s="19"/>
      <c r="AU461" s="16"/>
      <c r="AV461" s="16"/>
      <c r="AW461" s="7"/>
      <c r="AX461" s="7"/>
      <c r="AY461" s="6"/>
    </row>
    <row r="462" spans="1:51" ht="15">
      <c r="A462" s="26"/>
      <c r="B462" s="29"/>
      <c r="C462" s="85"/>
      <c r="D462" s="85"/>
      <c r="E462" s="23"/>
      <c r="F462" s="23"/>
      <c r="G462" s="23"/>
      <c r="H462" s="77"/>
      <c r="I462" s="77"/>
      <c r="J462" s="77"/>
      <c r="K462" s="78"/>
      <c r="L462" s="79"/>
      <c r="M462" s="77"/>
      <c r="N462" s="77"/>
      <c r="O462" s="79"/>
      <c r="P462" s="71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24"/>
      <c r="AB462" s="77"/>
      <c r="AC462" s="77"/>
      <c r="AD462" s="24"/>
      <c r="AE462" s="77"/>
      <c r="AF462" s="77"/>
      <c r="AG462" s="77"/>
      <c r="AH462" s="77"/>
      <c r="AI462" s="77"/>
      <c r="AJ462" s="77"/>
      <c r="AK462" s="17"/>
      <c r="AL462" s="17"/>
      <c r="AM462" s="17"/>
      <c r="AN462" s="17"/>
      <c r="AO462" s="17"/>
      <c r="AP462" s="17"/>
      <c r="AQ462" s="17"/>
      <c r="AR462" s="4"/>
      <c r="AS462" s="19"/>
      <c r="AT462" s="19"/>
      <c r="AU462" s="16"/>
      <c r="AV462" s="16"/>
      <c r="AW462" s="7"/>
      <c r="AX462" s="7"/>
      <c r="AY462" s="6"/>
    </row>
    <row r="463" spans="1:51" ht="15">
      <c r="A463" s="26"/>
      <c r="B463" s="29"/>
      <c r="C463" s="85"/>
      <c r="D463" s="85"/>
      <c r="E463" s="23"/>
      <c r="F463" s="23"/>
      <c r="G463" s="23"/>
      <c r="H463" s="77"/>
      <c r="I463" s="77"/>
      <c r="J463" s="77"/>
      <c r="K463" s="78"/>
      <c r="L463" s="79"/>
      <c r="M463" s="77"/>
      <c r="N463" s="77"/>
      <c r="O463" s="79"/>
      <c r="P463" s="71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24"/>
      <c r="AB463" s="77"/>
      <c r="AC463" s="77"/>
      <c r="AD463" s="24"/>
      <c r="AE463" s="77"/>
      <c r="AF463" s="77"/>
      <c r="AG463" s="77"/>
      <c r="AH463" s="77"/>
      <c r="AI463" s="77"/>
      <c r="AJ463" s="77"/>
      <c r="AK463" s="17"/>
      <c r="AL463" s="17"/>
      <c r="AM463" s="17"/>
      <c r="AN463" s="17"/>
      <c r="AO463" s="17"/>
      <c r="AP463" s="17"/>
      <c r="AQ463" s="17"/>
      <c r="AR463" s="4"/>
      <c r="AS463" s="19"/>
      <c r="AT463" s="19"/>
      <c r="AU463" s="16"/>
      <c r="AV463" s="16"/>
      <c r="AW463" s="7"/>
      <c r="AX463" s="7"/>
      <c r="AY463" s="6"/>
    </row>
    <row r="464" spans="1:51" ht="15">
      <c r="A464" s="26"/>
      <c r="B464" s="29"/>
      <c r="C464" s="85"/>
      <c r="D464" s="85"/>
      <c r="E464" s="23"/>
      <c r="F464" s="23"/>
      <c r="G464" s="23"/>
      <c r="H464" s="77"/>
      <c r="I464" s="77"/>
      <c r="J464" s="77"/>
      <c r="K464" s="78"/>
      <c r="L464" s="79"/>
      <c r="M464" s="77"/>
      <c r="N464" s="77"/>
      <c r="O464" s="79"/>
      <c r="P464" s="71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24"/>
      <c r="AB464" s="77"/>
      <c r="AC464" s="77"/>
      <c r="AD464" s="24"/>
      <c r="AE464" s="77"/>
      <c r="AF464" s="77"/>
      <c r="AG464" s="77"/>
      <c r="AH464" s="77"/>
      <c r="AI464" s="77"/>
      <c r="AJ464" s="77"/>
      <c r="AK464" s="17"/>
      <c r="AL464" s="17"/>
      <c r="AM464" s="17"/>
      <c r="AN464" s="17"/>
      <c r="AO464" s="17"/>
      <c r="AP464" s="17"/>
      <c r="AQ464" s="17"/>
      <c r="AR464" s="4"/>
      <c r="AS464" s="19"/>
      <c r="AT464" s="19"/>
      <c r="AU464" s="16"/>
      <c r="AV464" s="16"/>
      <c r="AW464" s="7"/>
      <c r="AX464" s="7"/>
      <c r="AY464" s="6"/>
    </row>
    <row r="465" spans="1:51" ht="15">
      <c r="A465" s="26"/>
      <c r="B465" s="29"/>
      <c r="C465" s="85"/>
      <c r="D465" s="85"/>
      <c r="E465" s="23"/>
      <c r="F465" s="23"/>
      <c r="G465" s="23"/>
      <c r="H465" s="77"/>
      <c r="I465" s="77"/>
      <c r="J465" s="77"/>
      <c r="K465" s="78"/>
      <c r="L465" s="79"/>
      <c r="M465" s="77"/>
      <c r="N465" s="77"/>
      <c r="O465" s="79"/>
      <c r="P465" s="71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24"/>
      <c r="AB465" s="77"/>
      <c r="AC465" s="77"/>
      <c r="AD465" s="24"/>
      <c r="AE465" s="77"/>
      <c r="AF465" s="77"/>
      <c r="AG465" s="77"/>
      <c r="AH465" s="77"/>
      <c r="AI465" s="77"/>
      <c r="AJ465" s="77"/>
      <c r="AK465" s="17"/>
      <c r="AL465" s="17"/>
      <c r="AM465" s="17"/>
      <c r="AN465" s="17"/>
      <c r="AO465" s="17"/>
      <c r="AP465" s="17"/>
      <c r="AQ465" s="17"/>
      <c r="AR465" s="4"/>
      <c r="AS465" s="19"/>
      <c r="AT465" s="19"/>
      <c r="AU465" s="16"/>
      <c r="AV465" s="16"/>
      <c r="AW465" s="7"/>
      <c r="AX465" s="7"/>
      <c r="AY465" s="6"/>
    </row>
    <row r="466" spans="1:51" ht="15">
      <c r="A466" s="26"/>
      <c r="B466" s="85"/>
      <c r="C466" s="85"/>
      <c r="D466" s="85"/>
      <c r="E466" s="23"/>
      <c r="F466" s="23"/>
      <c r="G466" s="23"/>
      <c r="H466" s="77"/>
      <c r="I466" s="77"/>
      <c r="J466" s="77"/>
      <c r="K466" s="78"/>
      <c r="L466" s="79"/>
      <c r="M466" s="77"/>
      <c r="N466" s="77"/>
      <c r="O466" s="79"/>
      <c r="P466" s="71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24"/>
      <c r="AB466" s="77"/>
      <c r="AC466" s="77"/>
      <c r="AD466" s="24"/>
      <c r="AE466" s="77"/>
      <c r="AF466" s="77"/>
      <c r="AG466" s="77"/>
      <c r="AH466" s="77"/>
      <c r="AI466" s="77"/>
      <c r="AJ466" s="77"/>
      <c r="AK466" s="17"/>
      <c r="AL466" s="17"/>
      <c r="AM466" s="17"/>
      <c r="AN466" s="17"/>
      <c r="AO466" s="17"/>
      <c r="AP466" s="17"/>
      <c r="AQ466" s="17"/>
      <c r="AR466" s="4"/>
      <c r="AS466" s="19"/>
      <c r="AT466" s="19"/>
      <c r="AU466" s="16"/>
      <c r="AV466" s="16"/>
      <c r="AW466" s="7"/>
      <c r="AX466" s="7"/>
      <c r="AY466" s="6"/>
    </row>
    <row r="467" spans="1:51" ht="15">
      <c r="A467" s="26"/>
      <c r="B467" s="85"/>
      <c r="C467" s="85"/>
      <c r="D467" s="85"/>
      <c r="E467" s="23"/>
      <c r="F467" s="23"/>
      <c r="G467" s="23"/>
      <c r="H467" s="77"/>
      <c r="I467" s="77"/>
      <c r="J467" s="77"/>
      <c r="K467" s="78"/>
      <c r="L467" s="79"/>
      <c r="M467" s="77"/>
      <c r="N467" s="77"/>
      <c r="O467" s="79"/>
      <c r="P467" s="71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24"/>
      <c r="AB467" s="77"/>
      <c r="AC467" s="77"/>
      <c r="AD467" s="24"/>
      <c r="AE467" s="77"/>
      <c r="AF467" s="77"/>
      <c r="AG467" s="77"/>
      <c r="AH467" s="77"/>
      <c r="AI467" s="77"/>
      <c r="AJ467" s="77"/>
      <c r="AK467" s="17"/>
      <c r="AL467" s="17"/>
      <c r="AM467" s="17"/>
      <c r="AN467" s="17"/>
      <c r="AO467" s="17"/>
      <c r="AP467" s="17"/>
      <c r="AQ467" s="17"/>
      <c r="AR467" s="4"/>
      <c r="AS467" s="19"/>
      <c r="AT467" s="19"/>
      <c r="AU467" s="16"/>
      <c r="AV467" s="16"/>
      <c r="AW467" s="7"/>
      <c r="AX467" s="7"/>
      <c r="AY467" s="6"/>
    </row>
    <row r="468" spans="1:51" ht="15">
      <c r="A468" s="26"/>
      <c r="B468" s="85"/>
      <c r="C468" s="85"/>
      <c r="D468" s="85"/>
      <c r="E468" s="23"/>
      <c r="F468" s="23"/>
      <c r="G468" s="23"/>
      <c r="H468" s="77"/>
      <c r="I468" s="77"/>
      <c r="J468" s="77"/>
      <c r="K468" s="78"/>
      <c r="L468" s="79"/>
      <c r="M468" s="77"/>
      <c r="N468" s="77"/>
      <c r="O468" s="79"/>
      <c r="P468" s="71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24"/>
      <c r="AB468" s="77"/>
      <c r="AC468" s="77"/>
      <c r="AD468" s="24"/>
      <c r="AE468" s="77"/>
      <c r="AF468" s="77"/>
      <c r="AG468" s="77"/>
      <c r="AH468" s="77"/>
      <c r="AI468" s="77"/>
      <c r="AJ468" s="77"/>
      <c r="AK468" s="17"/>
      <c r="AL468" s="17"/>
      <c r="AM468" s="17"/>
      <c r="AN468" s="17"/>
      <c r="AO468" s="17"/>
      <c r="AP468" s="17"/>
      <c r="AQ468" s="17"/>
      <c r="AR468" s="4"/>
      <c r="AS468" s="19"/>
      <c r="AT468" s="19"/>
      <c r="AU468" s="16"/>
      <c r="AV468" s="16"/>
      <c r="AW468" s="7"/>
      <c r="AX468" s="7"/>
      <c r="AY468" s="6"/>
    </row>
    <row r="469" spans="1:51" ht="15">
      <c r="A469" s="26"/>
      <c r="B469" s="85"/>
      <c r="C469" s="85"/>
      <c r="D469" s="85"/>
      <c r="E469" s="23"/>
      <c r="F469" s="23"/>
      <c r="G469" s="23"/>
      <c r="H469" s="77"/>
      <c r="I469" s="77"/>
      <c r="J469" s="77"/>
      <c r="K469" s="78"/>
      <c r="L469" s="79"/>
      <c r="M469" s="77"/>
      <c r="N469" s="77"/>
      <c r="O469" s="79"/>
      <c r="P469" s="71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24"/>
      <c r="AB469" s="77"/>
      <c r="AC469" s="77"/>
      <c r="AD469" s="24"/>
      <c r="AE469" s="77"/>
      <c r="AF469" s="77"/>
      <c r="AG469" s="77"/>
      <c r="AH469" s="77"/>
      <c r="AI469" s="77"/>
      <c r="AJ469" s="77"/>
      <c r="AK469" s="17"/>
      <c r="AL469" s="17"/>
      <c r="AM469" s="17"/>
      <c r="AN469" s="17"/>
      <c r="AO469" s="17"/>
      <c r="AP469" s="17"/>
      <c r="AQ469" s="17"/>
      <c r="AR469" s="4"/>
      <c r="AS469" s="19"/>
      <c r="AT469" s="19"/>
      <c r="AU469" s="16"/>
      <c r="AV469" s="16"/>
      <c r="AW469" s="7"/>
      <c r="AX469" s="7"/>
      <c r="AY469" s="6"/>
    </row>
    <row r="470" spans="1:51" ht="15">
      <c r="A470" s="26"/>
      <c r="B470" s="85"/>
      <c r="C470" s="85"/>
      <c r="D470" s="85"/>
      <c r="E470" s="23"/>
      <c r="F470" s="23"/>
      <c r="G470" s="23"/>
      <c r="H470" s="77"/>
      <c r="I470" s="77"/>
      <c r="J470" s="77"/>
      <c r="K470" s="78"/>
      <c r="L470" s="79"/>
      <c r="M470" s="77"/>
      <c r="N470" s="77"/>
      <c r="O470" s="79"/>
      <c r="P470" s="71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24"/>
      <c r="AB470" s="77"/>
      <c r="AC470" s="77"/>
      <c r="AD470" s="24"/>
      <c r="AE470" s="77"/>
      <c r="AF470" s="77"/>
      <c r="AG470" s="77"/>
      <c r="AH470" s="77"/>
      <c r="AI470" s="77"/>
      <c r="AJ470" s="77"/>
      <c r="AK470" s="17"/>
      <c r="AL470" s="17"/>
      <c r="AM470" s="17"/>
      <c r="AN470" s="17"/>
      <c r="AO470" s="17"/>
      <c r="AP470" s="17"/>
      <c r="AQ470" s="17"/>
      <c r="AR470" s="4"/>
      <c r="AS470" s="19"/>
      <c r="AT470" s="19"/>
      <c r="AU470" s="16"/>
      <c r="AV470" s="16"/>
      <c r="AW470" s="7"/>
      <c r="AX470" s="7"/>
      <c r="AY470" s="6"/>
    </row>
    <row r="471" spans="1:51" ht="15">
      <c r="A471" s="26"/>
      <c r="B471" s="85"/>
      <c r="C471" s="85"/>
      <c r="D471" s="85"/>
      <c r="E471" s="23"/>
      <c r="F471" s="23"/>
      <c r="G471" s="23"/>
      <c r="H471" s="77"/>
      <c r="I471" s="77"/>
      <c r="J471" s="77"/>
      <c r="K471" s="78"/>
      <c r="L471" s="79"/>
      <c r="M471" s="77"/>
      <c r="N471" s="77"/>
      <c r="O471" s="79"/>
      <c r="P471" s="71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24"/>
      <c r="AB471" s="77"/>
      <c r="AC471" s="77"/>
      <c r="AD471" s="24"/>
      <c r="AE471" s="77"/>
      <c r="AF471" s="77"/>
      <c r="AG471" s="77"/>
      <c r="AH471" s="77"/>
      <c r="AI471" s="77"/>
      <c r="AJ471" s="77"/>
      <c r="AK471" s="17"/>
      <c r="AL471" s="17"/>
      <c r="AM471" s="17"/>
      <c r="AN471" s="17"/>
      <c r="AO471" s="17"/>
      <c r="AP471" s="17"/>
      <c r="AQ471" s="17"/>
      <c r="AR471" s="4"/>
      <c r="AS471" s="19"/>
      <c r="AT471" s="19"/>
      <c r="AU471" s="16"/>
      <c r="AV471" s="16"/>
      <c r="AW471" s="7"/>
      <c r="AX471" s="7"/>
      <c r="AY471" s="6"/>
    </row>
    <row r="472" spans="1:51" ht="15">
      <c r="A472" s="26"/>
      <c r="B472" s="85"/>
      <c r="C472" s="85"/>
      <c r="D472" s="85"/>
      <c r="E472" s="23"/>
      <c r="F472" s="23"/>
      <c r="G472" s="23"/>
      <c r="H472" s="77"/>
      <c r="I472" s="77"/>
      <c r="J472" s="77"/>
      <c r="K472" s="78"/>
      <c r="L472" s="79"/>
      <c r="M472" s="77"/>
      <c r="N472" s="77"/>
      <c r="O472" s="79"/>
      <c r="P472" s="71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24"/>
      <c r="AB472" s="77"/>
      <c r="AC472" s="77"/>
      <c r="AD472" s="24"/>
      <c r="AE472" s="77"/>
      <c r="AF472" s="77"/>
      <c r="AG472" s="77"/>
      <c r="AH472" s="77"/>
      <c r="AI472" s="77"/>
      <c r="AJ472" s="77"/>
      <c r="AK472" s="17"/>
      <c r="AL472" s="17"/>
      <c r="AM472" s="17"/>
      <c r="AN472" s="17"/>
      <c r="AO472" s="17"/>
      <c r="AP472" s="17"/>
      <c r="AQ472" s="17"/>
      <c r="AR472" s="4"/>
      <c r="AS472" s="19"/>
      <c r="AT472" s="19"/>
      <c r="AU472" s="16"/>
      <c r="AV472" s="16"/>
      <c r="AW472" s="7"/>
      <c r="AX472" s="7"/>
      <c r="AY472" s="6"/>
    </row>
    <row r="473" spans="1:51" ht="15">
      <c r="A473" s="26"/>
      <c r="B473" s="85"/>
      <c r="C473" s="85"/>
      <c r="D473" s="85"/>
      <c r="E473" s="23"/>
      <c r="F473" s="23"/>
      <c r="G473" s="23"/>
      <c r="H473" s="77"/>
      <c r="I473" s="77"/>
      <c r="J473" s="77"/>
      <c r="K473" s="78"/>
      <c r="L473" s="79"/>
      <c r="M473" s="77"/>
      <c r="N473" s="77"/>
      <c r="O473" s="79"/>
      <c r="P473" s="71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24"/>
      <c r="AB473" s="77"/>
      <c r="AC473" s="77"/>
      <c r="AD473" s="24"/>
      <c r="AE473" s="77"/>
      <c r="AF473" s="77"/>
      <c r="AG473" s="77"/>
      <c r="AH473" s="77"/>
      <c r="AI473" s="77"/>
      <c r="AJ473" s="77"/>
      <c r="AK473" s="17"/>
      <c r="AL473" s="17"/>
      <c r="AM473" s="17"/>
      <c r="AN473" s="17"/>
      <c r="AO473" s="17"/>
      <c r="AP473" s="17"/>
      <c r="AQ473" s="17"/>
      <c r="AR473" s="4"/>
      <c r="AS473" s="19"/>
      <c r="AT473" s="19"/>
      <c r="AU473" s="16"/>
      <c r="AV473" s="16"/>
      <c r="AW473" s="7"/>
      <c r="AX473" s="7"/>
      <c r="AY473" s="6"/>
    </row>
    <row r="474" spans="1:51" ht="15">
      <c r="A474" s="26"/>
      <c r="B474" s="85"/>
      <c r="C474" s="85"/>
      <c r="D474" s="85"/>
      <c r="E474" s="23"/>
      <c r="F474" s="23"/>
      <c r="G474" s="23"/>
      <c r="H474" s="77"/>
      <c r="I474" s="77"/>
      <c r="J474" s="77"/>
      <c r="K474" s="78"/>
      <c r="L474" s="79"/>
      <c r="M474" s="77"/>
      <c r="N474" s="77"/>
      <c r="O474" s="79"/>
      <c r="P474" s="71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24"/>
      <c r="AB474" s="77"/>
      <c r="AC474" s="77"/>
      <c r="AD474" s="24"/>
      <c r="AE474" s="77"/>
      <c r="AF474" s="77"/>
      <c r="AG474" s="77"/>
      <c r="AH474" s="77"/>
      <c r="AI474" s="77"/>
      <c r="AJ474" s="77"/>
      <c r="AK474" s="17"/>
      <c r="AL474" s="17"/>
      <c r="AM474" s="17"/>
      <c r="AN474" s="17"/>
      <c r="AO474" s="17"/>
      <c r="AP474" s="17"/>
      <c r="AQ474" s="17"/>
      <c r="AR474" s="4"/>
      <c r="AS474" s="19"/>
      <c r="AT474" s="19"/>
      <c r="AU474" s="16"/>
      <c r="AV474" s="16"/>
      <c r="AW474" s="7"/>
      <c r="AX474" s="7"/>
      <c r="AY474" s="6"/>
    </row>
    <row r="475" spans="1:51" ht="15">
      <c r="A475" s="26"/>
      <c r="B475" s="85"/>
      <c r="C475" s="85"/>
      <c r="D475" s="85"/>
      <c r="E475" s="23"/>
      <c r="F475" s="23"/>
      <c r="G475" s="23"/>
      <c r="H475" s="77"/>
      <c r="I475" s="77"/>
      <c r="J475" s="77"/>
      <c r="K475" s="78"/>
      <c r="L475" s="79"/>
      <c r="M475" s="77"/>
      <c r="N475" s="77"/>
      <c r="O475" s="79"/>
      <c r="P475" s="71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24"/>
      <c r="AB475" s="77"/>
      <c r="AC475" s="77"/>
      <c r="AD475" s="24"/>
      <c r="AE475" s="77"/>
      <c r="AF475" s="77"/>
      <c r="AG475" s="77"/>
      <c r="AH475" s="77"/>
      <c r="AI475" s="77"/>
      <c r="AJ475" s="77"/>
      <c r="AK475" s="17"/>
      <c r="AL475" s="17"/>
      <c r="AM475" s="17"/>
      <c r="AN475" s="17"/>
      <c r="AO475" s="17"/>
      <c r="AP475" s="17"/>
      <c r="AQ475" s="17"/>
      <c r="AR475" s="4"/>
      <c r="AS475" s="19"/>
      <c r="AT475" s="19"/>
      <c r="AU475" s="16"/>
      <c r="AV475" s="16"/>
      <c r="AW475" s="7"/>
      <c r="AX475" s="7"/>
      <c r="AY475" s="6"/>
    </row>
    <row r="476" spans="1:51" ht="15">
      <c r="A476" s="26"/>
      <c r="B476" s="85"/>
      <c r="C476" s="85"/>
      <c r="D476" s="85"/>
      <c r="E476" s="23"/>
      <c r="F476" s="23"/>
      <c r="G476" s="23"/>
      <c r="H476" s="77"/>
      <c r="I476" s="77"/>
      <c r="J476" s="77"/>
      <c r="K476" s="78"/>
      <c r="L476" s="79"/>
      <c r="M476" s="77"/>
      <c r="N476" s="77"/>
      <c r="O476" s="79"/>
      <c r="P476" s="71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24"/>
      <c r="AB476" s="77"/>
      <c r="AC476" s="77"/>
      <c r="AD476" s="24"/>
      <c r="AE476" s="77"/>
      <c r="AF476" s="77"/>
      <c r="AG476" s="77"/>
      <c r="AH476" s="77"/>
      <c r="AI476" s="77"/>
      <c r="AJ476" s="77"/>
      <c r="AK476" s="17"/>
      <c r="AL476" s="17"/>
      <c r="AM476" s="17"/>
      <c r="AN476" s="17"/>
      <c r="AO476" s="17"/>
      <c r="AP476" s="17"/>
      <c r="AQ476" s="17"/>
      <c r="AR476" s="4"/>
      <c r="AS476" s="19"/>
      <c r="AT476" s="19"/>
      <c r="AU476" s="16"/>
      <c r="AV476" s="16"/>
      <c r="AW476" s="7"/>
      <c r="AX476" s="7"/>
      <c r="AY476" s="6"/>
    </row>
    <row r="477" spans="1:51" ht="18">
      <c r="A477" s="80"/>
      <c r="B477" s="86"/>
      <c r="C477" s="87"/>
      <c r="D477" s="86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2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24"/>
      <c r="AB477" s="81"/>
      <c r="AC477" s="81"/>
      <c r="AD477" s="24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3"/>
      <c r="AX477" s="83"/>
      <c r="AY477" s="84"/>
    </row>
    <row r="478" spans="1:51" ht="18">
      <c r="A478" s="80"/>
      <c r="B478" s="86"/>
      <c r="C478" s="87"/>
      <c r="D478" s="86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2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24"/>
      <c r="AB478" s="81"/>
      <c r="AC478" s="81"/>
      <c r="AD478" s="24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3"/>
      <c r="AX478" s="83"/>
      <c r="AY478" s="84"/>
    </row>
    <row r="479" spans="1:51" ht="18">
      <c r="A479" s="80"/>
      <c r="B479" s="86"/>
      <c r="C479" s="87"/>
      <c r="D479" s="86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2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24"/>
      <c r="AB479" s="81"/>
      <c r="AC479" s="81"/>
      <c r="AD479" s="24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3"/>
      <c r="AX479" s="83"/>
      <c r="AY479" s="84"/>
    </row>
    <row r="480" spans="1:51" ht="18">
      <c r="A480" s="80"/>
      <c r="B480" s="86"/>
      <c r="C480" s="87"/>
      <c r="D480" s="86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2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24"/>
      <c r="AB480" s="81"/>
      <c r="AC480" s="81"/>
      <c r="AD480" s="24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3"/>
      <c r="AX480" s="83"/>
      <c r="AY480" s="84"/>
    </row>
    <row r="481" spans="1:51" ht="18">
      <c r="A481" s="80"/>
      <c r="B481" s="86"/>
      <c r="C481" s="87"/>
      <c r="D481" s="86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2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24"/>
      <c r="AB481" s="81"/>
      <c r="AC481" s="81"/>
      <c r="AD481" s="24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3"/>
      <c r="AX481" s="83"/>
      <c r="AY481" s="84"/>
    </row>
    <row r="482" spans="1:51" ht="18">
      <c r="A482" s="80"/>
      <c r="B482" s="86"/>
      <c r="C482" s="87"/>
      <c r="D482" s="86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2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24"/>
      <c r="AB482" s="81"/>
      <c r="AC482" s="81"/>
      <c r="AD482" s="24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3"/>
      <c r="AX482" s="83"/>
      <c r="AY482" s="84"/>
    </row>
    <row r="483" spans="1:51" ht="18">
      <c r="A483" s="80"/>
      <c r="B483" s="86"/>
      <c r="C483" s="87"/>
      <c r="D483" s="86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2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24"/>
      <c r="AB483" s="81"/>
      <c r="AC483" s="81"/>
      <c r="AD483" s="24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3"/>
      <c r="AX483" s="83"/>
      <c r="AY483" s="84"/>
    </row>
    <row r="484" spans="1:51" ht="18">
      <c r="A484" s="80"/>
      <c r="B484" s="86"/>
      <c r="C484" s="87"/>
      <c r="D484" s="86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2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24"/>
      <c r="AB484" s="81"/>
      <c r="AC484" s="81"/>
      <c r="AD484" s="24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3"/>
      <c r="AX484" s="83"/>
      <c r="AY484" s="84"/>
    </row>
    <row r="485" spans="1:51" ht="18">
      <c r="A485" s="80"/>
      <c r="B485" s="86"/>
      <c r="C485" s="87"/>
      <c r="D485" s="86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2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24"/>
      <c r="AB485" s="81"/>
      <c r="AC485" s="81"/>
      <c r="AD485" s="24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3"/>
      <c r="AX485" s="83"/>
      <c r="AY485" s="84"/>
    </row>
    <row r="486" spans="1:51" ht="18">
      <c r="A486" s="80"/>
      <c r="B486" s="86"/>
      <c r="C486" s="87"/>
      <c r="D486" s="86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2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24"/>
      <c r="AB486" s="81"/>
      <c r="AC486" s="81"/>
      <c r="AD486" s="24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3"/>
      <c r="AX486" s="83"/>
      <c r="AY486" s="84"/>
    </row>
    <row r="487" spans="1:51" ht="18">
      <c r="A487" s="80"/>
      <c r="B487" s="86"/>
      <c r="C487" s="87"/>
      <c r="D487" s="86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2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24"/>
      <c r="AB487" s="81"/>
      <c r="AC487" s="81"/>
      <c r="AD487" s="24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3"/>
      <c r="AX487" s="83"/>
      <c r="AY487" s="84"/>
    </row>
    <row r="488" spans="1:51" ht="18">
      <c r="A488" s="80"/>
      <c r="B488" s="86"/>
      <c r="C488" s="87"/>
      <c r="D488" s="86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2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24"/>
      <c r="AB488" s="81"/>
      <c r="AC488" s="81"/>
      <c r="AD488" s="24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3"/>
      <c r="AX488" s="83"/>
      <c r="AY488" s="84"/>
    </row>
    <row r="489" spans="1:51" ht="18">
      <c r="A489" s="80"/>
      <c r="B489" s="86"/>
      <c r="C489" s="87"/>
      <c r="D489" s="86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2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24"/>
      <c r="AB489" s="81"/>
      <c r="AC489" s="81"/>
      <c r="AD489" s="24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3"/>
      <c r="AX489" s="83"/>
      <c r="AY489" s="84"/>
    </row>
    <row r="490" spans="1:51" ht="18">
      <c r="A490" s="80"/>
      <c r="B490" s="86"/>
      <c r="C490" s="87"/>
      <c r="D490" s="86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2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24"/>
      <c r="AB490" s="81"/>
      <c r="AC490" s="81"/>
      <c r="AD490" s="24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3"/>
      <c r="AX490" s="83"/>
      <c r="AY490" s="84"/>
    </row>
    <row r="491" spans="1:51" ht="18">
      <c r="A491" s="80"/>
      <c r="B491" s="86"/>
      <c r="C491" s="87"/>
      <c r="D491" s="86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2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24"/>
      <c r="AB491" s="81"/>
      <c r="AC491" s="81"/>
      <c r="AD491" s="24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3"/>
      <c r="AX491" s="83"/>
      <c r="AY491" s="84"/>
    </row>
    <row r="492" spans="1:51" ht="18">
      <c r="A492" s="80"/>
      <c r="B492" s="86"/>
      <c r="C492" s="87"/>
      <c r="D492" s="86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2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24"/>
      <c r="AB492" s="81"/>
      <c r="AC492" s="81"/>
      <c r="AD492" s="24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3"/>
      <c r="AX492" s="83"/>
      <c r="AY492" s="84"/>
    </row>
    <row r="493" spans="1:51" ht="15">
      <c r="A493" s="28"/>
      <c r="B493" s="88"/>
      <c r="C493" s="88"/>
      <c r="D493" s="88"/>
      <c r="AA493" s="24"/>
      <c r="AD493" s="24">
        <f aca="true" t="shared" si="0" ref="AD493:AD506">AB493*AC493</f>
        <v>0</v>
      </c>
      <c r="AY493" s="5"/>
    </row>
    <row r="494" spans="1:30" ht="15">
      <c r="A494" s="28"/>
      <c r="B494" s="88"/>
      <c r="C494" s="88"/>
      <c r="D494" s="88"/>
      <c r="AA494" s="24"/>
      <c r="AD494" s="24">
        <f t="shared" si="0"/>
        <v>0</v>
      </c>
    </row>
    <row r="495" spans="1:30" ht="15">
      <c r="A495" s="28"/>
      <c r="B495" s="88"/>
      <c r="C495" s="88"/>
      <c r="D495" s="88"/>
      <c r="AA495" s="24"/>
      <c r="AD495" s="24">
        <f t="shared" si="0"/>
        <v>0</v>
      </c>
    </row>
    <row r="496" spans="1:30" ht="15">
      <c r="A496" s="28"/>
      <c r="B496" s="88"/>
      <c r="C496" s="88"/>
      <c r="D496" s="88"/>
      <c r="AA496" s="24"/>
      <c r="AD496" s="24">
        <f t="shared" si="0"/>
        <v>0</v>
      </c>
    </row>
    <row r="497" spans="1:42" ht="15">
      <c r="A497" s="28"/>
      <c r="B497" s="88"/>
      <c r="C497" s="88"/>
      <c r="D497" s="88"/>
      <c r="AA497" s="24"/>
      <c r="AD497" s="24">
        <f t="shared" si="0"/>
        <v>0</v>
      </c>
      <c r="AN497" s="12"/>
      <c r="AO497" s="12"/>
      <c r="AP497" s="12"/>
    </row>
    <row r="498" spans="1:42" ht="15">
      <c r="A498" s="28"/>
      <c r="B498" s="88"/>
      <c r="C498" s="88"/>
      <c r="D498" s="88"/>
      <c r="AA498" s="24"/>
      <c r="AD498" s="24">
        <f t="shared" si="0"/>
        <v>0</v>
      </c>
      <c r="AN498" s="12"/>
      <c r="AO498" s="12"/>
      <c r="AP498" s="12"/>
    </row>
    <row r="499" spans="1:42" ht="15">
      <c r="A499" s="28"/>
      <c r="B499" s="88"/>
      <c r="C499" s="88"/>
      <c r="D499" s="88"/>
      <c r="AA499" s="24"/>
      <c r="AD499" s="24">
        <f t="shared" si="0"/>
        <v>0</v>
      </c>
      <c r="AN499" s="12"/>
      <c r="AO499" s="12"/>
      <c r="AP499" s="12"/>
    </row>
    <row r="500" spans="1:42" ht="15">
      <c r="A500" s="28"/>
      <c r="B500" s="88"/>
      <c r="C500" s="88"/>
      <c r="D500" s="88"/>
      <c r="AA500" s="24"/>
      <c r="AD500" s="24">
        <f t="shared" si="0"/>
        <v>0</v>
      </c>
      <c r="AN500" s="12"/>
      <c r="AO500" s="12"/>
      <c r="AP500" s="12"/>
    </row>
    <row r="501" spans="1:30" ht="15">
      <c r="A501" s="28"/>
      <c r="B501" s="88"/>
      <c r="C501" s="88"/>
      <c r="D501" s="88"/>
      <c r="AA501" s="24"/>
      <c r="AD501" s="24">
        <f t="shared" si="0"/>
        <v>0</v>
      </c>
    </row>
    <row r="502" spans="1:30" ht="15">
      <c r="A502" s="28"/>
      <c r="B502" s="88"/>
      <c r="C502" s="88"/>
      <c r="D502" s="88"/>
      <c r="AA502" s="24"/>
      <c r="AD502" s="24">
        <f t="shared" si="0"/>
        <v>0</v>
      </c>
    </row>
    <row r="503" spans="1:30" ht="15">
      <c r="A503" s="28"/>
      <c r="B503" s="88"/>
      <c r="C503" s="88"/>
      <c r="D503" s="88"/>
      <c r="AA503" s="24"/>
      <c r="AD503" s="24">
        <f t="shared" si="0"/>
        <v>0</v>
      </c>
    </row>
    <row r="504" spans="1:30" ht="15">
      <c r="A504" s="28"/>
      <c r="B504" s="88"/>
      <c r="C504" s="88"/>
      <c r="D504" s="88"/>
      <c r="E504" s="27"/>
      <c r="AA504" s="24"/>
      <c r="AD504" s="24">
        <f t="shared" si="0"/>
        <v>0</v>
      </c>
    </row>
    <row r="505" spans="1:30" ht="15">
      <c r="A505" s="28"/>
      <c r="B505" s="88"/>
      <c r="C505" s="88"/>
      <c r="D505" s="88"/>
      <c r="AA505" s="24"/>
      <c r="AD505" s="24">
        <f t="shared" si="0"/>
        <v>0</v>
      </c>
    </row>
    <row r="506" spans="1:30" ht="15">
      <c r="A506" s="28"/>
      <c r="B506" s="88"/>
      <c r="C506" s="88"/>
      <c r="D506" s="88"/>
      <c r="AA506" s="24"/>
      <c r="AD506" s="24">
        <f t="shared" si="0"/>
        <v>0</v>
      </c>
    </row>
    <row r="507" spans="1:30" ht="15">
      <c r="A507" s="28"/>
      <c r="B507" s="88"/>
      <c r="C507" s="88"/>
      <c r="D507" s="88"/>
      <c r="AA507" s="24"/>
      <c r="AD507" s="24">
        <f aca="true" t="shared" si="1" ref="AD507:AD570">AB507*AC507</f>
        <v>0</v>
      </c>
    </row>
    <row r="508" spans="1:30" ht="15">
      <c r="A508" s="28"/>
      <c r="B508" s="88"/>
      <c r="C508" s="88"/>
      <c r="D508" s="88"/>
      <c r="AA508" s="24"/>
      <c r="AD508" s="24">
        <f t="shared" si="1"/>
        <v>0</v>
      </c>
    </row>
    <row r="509" spans="1:30" ht="15">
      <c r="A509" s="28">
        <v>41123</v>
      </c>
      <c r="B509" s="88"/>
      <c r="C509" s="88"/>
      <c r="D509" s="88"/>
      <c r="AA509" s="24"/>
      <c r="AD509" s="24">
        <f t="shared" si="1"/>
        <v>0</v>
      </c>
    </row>
    <row r="510" spans="1:30" ht="15">
      <c r="A510" s="28"/>
      <c r="B510" s="88"/>
      <c r="C510" s="88"/>
      <c r="D510" s="88"/>
      <c r="AA510" s="24"/>
      <c r="AD510" s="24">
        <f t="shared" si="1"/>
        <v>0</v>
      </c>
    </row>
    <row r="511" spans="1:30" ht="15">
      <c r="A511" s="28"/>
      <c r="B511" s="88"/>
      <c r="C511" s="88"/>
      <c r="D511" s="88"/>
      <c r="AA511" s="24"/>
      <c r="AD511" s="24">
        <f t="shared" si="1"/>
        <v>0</v>
      </c>
    </row>
    <row r="512" spans="1:30" ht="15">
      <c r="A512" s="28"/>
      <c r="B512" s="88"/>
      <c r="C512" s="88"/>
      <c r="D512" s="88"/>
      <c r="H512" s="28"/>
      <c r="AA512" s="24"/>
      <c r="AD512" s="24">
        <f t="shared" si="1"/>
        <v>0</v>
      </c>
    </row>
    <row r="513" spans="1:30" ht="15">
      <c r="A513" s="28"/>
      <c r="B513" s="88"/>
      <c r="C513" s="88"/>
      <c r="D513" s="88"/>
      <c r="AA513" s="24"/>
      <c r="AD513" s="24">
        <f t="shared" si="1"/>
        <v>0</v>
      </c>
    </row>
    <row r="514" spans="1:30" ht="15">
      <c r="A514" s="28"/>
      <c r="B514" s="88"/>
      <c r="C514" s="88"/>
      <c r="D514" s="88"/>
      <c r="AA514" s="24"/>
      <c r="AD514" s="24">
        <f t="shared" si="1"/>
        <v>0</v>
      </c>
    </row>
    <row r="515" spans="1:30" ht="15">
      <c r="A515" s="28"/>
      <c r="B515" s="88"/>
      <c r="C515" s="88"/>
      <c r="D515" s="88"/>
      <c r="AA515" s="24"/>
      <c r="AD515" s="24">
        <f t="shared" si="1"/>
        <v>0</v>
      </c>
    </row>
    <row r="516" spans="1:30" ht="15">
      <c r="A516" s="28"/>
      <c r="B516" s="88"/>
      <c r="C516" s="88"/>
      <c r="D516" s="88"/>
      <c r="AA516" s="24"/>
      <c r="AD516" s="24">
        <f t="shared" si="1"/>
        <v>0</v>
      </c>
    </row>
    <row r="517" spans="1:30" ht="15">
      <c r="A517" s="28"/>
      <c r="B517" s="88"/>
      <c r="C517" s="88"/>
      <c r="D517" s="88"/>
      <c r="AA517" s="24"/>
      <c r="AD517" s="24">
        <f t="shared" si="1"/>
        <v>0</v>
      </c>
    </row>
    <row r="518" spans="1:30" ht="15">
      <c r="A518" s="28"/>
      <c r="B518" s="88"/>
      <c r="C518" s="88"/>
      <c r="D518" s="88"/>
      <c r="AA518" s="24"/>
      <c r="AD518" s="24">
        <f t="shared" si="1"/>
        <v>0</v>
      </c>
    </row>
    <row r="519" spans="1:30" ht="15">
      <c r="A519" s="28"/>
      <c r="B519" s="88"/>
      <c r="C519" s="88"/>
      <c r="D519" s="88"/>
      <c r="AA519" s="24"/>
      <c r="AD519" s="24">
        <f t="shared" si="1"/>
        <v>0</v>
      </c>
    </row>
    <row r="520" spans="1:30" ht="15">
      <c r="A520" s="28"/>
      <c r="B520" s="88"/>
      <c r="C520" s="88"/>
      <c r="D520" s="88"/>
      <c r="AA520" s="24"/>
      <c r="AD520" s="24">
        <f t="shared" si="1"/>
        <v>0</v>
      </c>
    </row>
    <row r="521" spans="1:30" ht="15">
      <c r="A521" s="28"/>
      <c r="B521" s="88"/>
      <c r="C521" s="88"/>
      <c r="D521" s="88"/>
      <c r="AA521" s="24"/>
      <c r="AD521" s="24">
        <f t="shared" si="1"/>
        <v>0</v>
      </c>
    </row>
    <row r="522" spans="1:30" ht="15">
      <c r="A522" s="28"/>
      <c r="B522" s="88"/>
      <c r="C522" s="88"/>
      <c r="D522" s="88"/>
      <c r="AA522" s="24"/>
      <c r="AD522" s="24">
        <f t="shared" si="1"/>
        <v>0</v>
      </c>
    </row>
    <row r="523" spans="1:30" ht="15">
      <c r="A523" s="28"/>
      <c r="B523" s="88"/>
      <c r="C523" s="88"/>
      <c r="D523" s="88"/>
      <c r="AA523" s="24"/>
      <c r="AD523" s="24">
        <f t="shared" si="1"/>
        <v>0</v>
      </c>
    </row>
    <row r="524" spans="1:30" ht="15">
      <c r="A524" s="28"/>
      <c r="B524" s="88"/>
      <c r="C524" s="88"/>
      <c r="D524" s="88"/>
      <c r="AA524" s="24"/>
      <c r="AD524" s="24">
        <f t="shared" si="1"/>
        <v>0</v>
      </c>
    </row>
    <row r="525" spans="1:30" ht="15">
      <c r="A525" s="28"/>
      <c r="B525" s="88"/>
      <c r="C525" s="88"/>
      <c r="D525" s="88"/>
      <c r="AA525" s="24"/>
      <c r="AD525" s="24">
        <f t="shared" si="1"/>
        <v>0</v>
      </c>
    </row>
    <row r="526" spans="1:30" ht="15">
      <c r="A526" s="28"/>
      <c r="B526" s="88"/>
      <c r="C526" s="88"/>
      <c r="D526" s="88"/>
      <c r="AA526" s="24"/>
      <c r="AD526" s="24">
        <f t="shared" si="1"/>
        <v>0</v>
      </c>
    </row>
    <row r="527" spans="1:30" ht="15">
      <c r="A527" s="28"/>
      <c r="B527" s="88"/>
      <c r="C527" s="88"/>
      <c r="D527" s="88"/>
      <c r="AA527" s="24"/>
      <c r="AD527" s="24">
        <f t="shared" si="1"/>
        <v>0</v>
      </c>
    </row>
    <row r="528" spans="1:30" ht="15">
      <c r="A528" s="28"/>
      <c r="B528" s="88"/>
      <c r="C528" s="88"/>
      <c r="D528" s="88"/>
      <c r="AA528" s="24"/>
      <c r="AD528" s="24">
        <f t="shared" si="1"/>
        <v>0</v>
      </c>
    </row>
    <row r="529" spans="1:30" ht="15">
      <c r="A529" s="28"/>
      <c r="B529" s="88"/>
      <c r="C529" s="88"/>
      <c r="D529" s="88"/>
      <c r="AA529" s="24"/>
      <c r="AD529" s="24">
        <f t="shared" si="1"/>
        <v>0</v>
      </c>
    </row>
    <row r="530" spans="1:30" ht="15">
      <c r="A530" s="28"/>
      <c r="B530" s="88"/>
      <c r="C530" s="88"/>
      <c r="D530" s="88"/>
      <c r="AA530" s="24"/>
      <c r="AD530" s="24">
        <f t="shared" si="1"/>
        <v>0</v>
      </c>
    </row>
    <row r="531" spans="1:30" ht="15">
      <c r="A531" s="28"/>
      <c r="B531" s="88"/>
      <c r="C531" s="88"/>
      <c r="D531" s="88"/>
      <c r="AA531" s="24"/>
      <c r="AD531" s="24">
        <f t="shared" si="1"/>
        <v>0</v>
      </c>
    </row>
    <row r="532" spans="1:30" ht="15">
      <c r="A532" s="28"/>
      <c r="B532" s="88"/>
      <c r="C532" s="88"/>
      <c r="D532" s="88"/>
      <c r="AA532" s="24"/>
      <c r="AD532" s="24">
        <f t="shared" si="1"/>
        <v>0</v>
      </c>
    </row>
    <row r="533" spans="1:30" ht="15">
      <c r="A533" s="28"/>
      <c r="B533" s="88"/>
      <c r="C533" s="88"/>
      <c r="D533" s="88"/>
      <c r="AA533" s="24"/>
      <c r="AD533" s="24">
        <f t="shared" si="1"/>
        <v>0</v>
      </c>
    </row>
    <row r="534" spans="1:30" ht="15">
      <c r="A534" s="28"/>
      <c r="B534" s="88"/>
      <c r="C534" s="88"/>
      <c r="D534" s="88"/>
      <c r="AA534" s="24"/>
      <c r="AD534" s="24">
        <f t="shared" si="1"/>
        <v>0</v>
      </c>
    </row>
    <row r="535" spans="1:30" ht="15">
      <c r="A535" s="28"/>
      <c r="B535" s="88"/>
      <c r="C535" s="88"/>
      <c r="D535" s="88"/>
      <c r="AA535" s="24"/>
      <c r="AD535" s="24">
        <f t="shared" si="1"/>
        <v>0</v>
      </c>
    </row>
    <row r="536" spans="1:30" ht="15">
      <c r="A536" s="28"/>
      <c r="B536" s="88"/>
      <c r="C536" s="88"/>
      <c r="D536" s="88"/>
      <c r="AA536" s="24"/>
      <c r="AD536" s="24">
        <f t="shared" si="1"/>
        <v>0</v>
      </c>
    </row>
    <row r="537" spans="1:30" ht="15">
      <c r="A537" s="28"/>
      <c r="B537" s="88"/>
      <c r="C537" s="88"/>
      <c r="D537" s="88"/>
      <c r="AA537" s="24"/>
      <c r="AD537" s="24">
        <f t="shared" si="1"/>
        <v>0</v>
      </c>
    </row>
    <row r="538" spans="1:30" ht="15">
      <c r="A538" s="28"/>
      <c r="B538" s="88"/>
      <c r="C538" s="88"/>
      <c r="D538" s="88"/>
      <c r="AA538" s="24"/>
      <c r="AD538" s="24">
        <f t="shared" si="1"/>
        <v>0</v>
      </c>
    </row>
    <row r="539" spans="1:30" ht="15">
      <c r="A539" s="28"/>
      <c r="B539" s="88"/>
      <c r="C539" s="88"/>
      <c r="D539" s="88"/>
      <c r="AA539" s="24"/>
      <c r="AD539" s="24">
        <f t="shared" si="1"/>
        <v>0</v>
      </c>
    </row>
    <row r="540" spans="1:30" ht="15">
      <c r="A540" s="28"/>
      <c r="B540" s="88"/>
      <c r="C540" s="88"/>
      <c r="D540" s="88"/>
      <c r="AA540" s="24"/>
      <c r="AD540" s="24">
        <f t="shared" si="1"/>
        <v>0</v>
      </c>
    </row>
    <row r="541" spans="1:30" ht="15">
      <c r="A541" s="28"/>
      <c r="B541" s="88"/>
      <c r="C541" s="88"/>
      <c r="D541" s="88"/>
      <c r="AD541" s="24">
        <f t="shared" si="1"/>
        <v>0</v>
      </c>
    </row>
    <row r="542" spans="1:30" ht="15">
      <c r="A542" s="28"/>
      <c r="B542" s="88"/>
      <c r="C542" s="88"/>
      <c r="D542" s="88"/>
      <c r="AD542" s="24">
        <f t="shared" si="1"/>
        <v>0</v>
      </c>
    </row>
    <row r="543" spans="1:30" ht="15">
      <c r="A543" s="28"/>
      <c r="B543" s="88"/>
      <c r="C543" s="88"/>
      <c r="D543" s="88"/>
      <c r="AD543" s="24">
        <f t="shared" si="1"/>
        <v>0</v>
      </c>
    </row>
    <row r="544" spans="1:30" ht="15">
      <c r="A544" s="28"/>
      <c r="B544" s="88"/>
      <c r="C544" s="88"/>
      <c r="D544" s="88"/>
      <c r="AD544" s="24">
        <f t="shared" si="1"/>
        <v>0</v>
      </c>
    </row>
    <row r="545" spans="1:30" ht="15">
      <c r="A545" s="28"/>
      <c r="B545" s="88"/>
      <c r="C545" s="88"/>
      <c r="D545" s="88"/>
      <c r="AD545" s="24">
        <f t="shared" si="1"/>
        <v>0</v>
      </c>
    </row>
    <row r="546" spans="1:30" ht="15">
      <c r="A546" s="28"/>
      <c r="B546" s="88"/>
      <c r="C546" s="88"/>
      <c r="D546" s="88"/>
      <c r="AD546" s="24">
        <f t="shared" si="1"/>
        <v>0</v>
      </c>
    </row>
    <row r="547" spans="1:30" ht="15">
      <c r="A547" s="28"/>
      <c r="B547" s="88"/>
      <c r="C547" s="88"/>
      <c r="D547" s="88"/>
      <c r="AD547" s="24">
        <f t="shared" si="1"/>
        <v>0</v>
      </c>
    </row>
    <row r="548" spans="1:30" ht="15">
      <c r="A548" s="28"/>
      <c r="B548" s="88"/>
      <c r="C548" s="88"/>
      <c r="D548" s="88"/>
      <c r="AD548" s="24">
        <f t="shared" si="1"/>
        <v>0</v>
      </c>
    </row>
    <row r="549" spans="1:30" ht="15">
      <c r="A549" s="28"/>
      <c r="B549" s="88"/>
      <c r="C549" s="88"/>
      <c r="D549" s="88"/>
      <c r="AD549" s="24">
        <f t="shared" si="1"/>
        <v>0</v>
      </c>
    </row>
    <row r="550" spans="1:30" ht="15">
      <c r="A550" s="28"/>
      <c r="B550" s="88"/>
      <c r="C550" s="88"/>
      <c r="D550" s="88"/>
      <c r="AD550" s="24">
        <f t="shared" si="1"/>
        <v>0</v>
      </c>
    </row>
    <row r="551" spans="1:30" ht="15">
      <c r="A551" s="28"/>
      <c r="B551" s="88"/>
      <c r="C551" s="88"/>
      <c r="D551" s="88"/>
      <c r="AD551" s="24">
        <f t="shared" si="1"/>
        <v>0</v>
      </c>
    </row>
    <row r="552" spans="1:30" ht="15">
      <c r="A552" s="28"/>
      <c r="B552" s="88"/>
      <c r="C552" s="88"/>
      <c r="D552" s="88"/>
      <c r="AD552" s="24">
        <f t="shared" si="1"/>
        <v>0</v>
      </c>
    </row>
    <row r="553" spans="1:30" ht="15">
      <c r="A553" s="28"/>
      <c r="B553" s="88"/>
      <c r="C553" s="88"/>
      <c r="D553" s="88"/>
      <c r="AD553" s="24">
        <f t="shared" si="1"/>
        <v>0</v>
      </c>
    </row>
    <row r="554" spans="1:30" ht="15">
      <c r="A554" s="28"/>
      <c r="B554" s="88"/>
      <c r="C554" s="88"/>
      <c r="D554" s="88"/>
      <c r="AD554" s="24">
        <f t="shared" si="1"/>
        <v>0</v>
      </c>
    </row>
    <row r="555" spans="1:30" ht="15">
      <c r="A555" s="28"/>
      <c r="B555" s="88"/>
      <c r="C555" s="88"/>
      <c r="D555" s="88"/>
      <c r="AD555" s="24">
        <f t="shared" si="1"/>
        <v>0</v>
      </c>
    </row>
    <row r="556" spans="1:30" ht="15">
      <c r="A556" s="28"/>
      <c r="B556" s="88"/>
      <c r="C556" s="88"/>
      <c r="D556" s="88"/>
      <c r="AD556" s="24">
        <f t="shared" si="1"/>
        <v>0</v>
      </c>
    </row>
    <row r="557" spans="1:30" ht="15">
      <c r="A557" s="28"/>
      <c r="B557" s="88"/>
      <c r="C557" s="88"/>
      <c r="D557" s="88"/>
      <c r="AD557" s="24">
        <f t="shared" si="1"/>
        <v>0</v>
      </c>
    </row>
    <row r="558" spans="1:30" ht="15">
      <c r="A558" s="28"/>
      <c r="B558" s="88"/>
      <c r="C558" s="88"/>
      <c r="D558" s="88"/>
      <c r="AD558" s="24">
        <f t="shared" si="1"/>
        <v>0</v>
      </c>
    </row>
    <row r="559" spans="1:30" ht="15">
      <c r="A559" s="28"/>
      <c r="B559" s="88"/>
      <c r="C559" s="88"/>
      <c r="D559" s="88"/>
      <c r="AD559" s="24">
        <f t="shared" si="1"/>
        <v>0</v>
      </c>
    </row>
    <row r="560" spans="1:30" ht="15">
      <c r="A560" s="28"/>
      <c r="B560" s="88"/>
      <c r="C560" s="88"/>
      <c r="D560" s="88"/>
      <c r="AD560" s="24">
        <f t="shared" si="1"/>
        <v>0</v>
      </c>
    </row>
    <row r="561" spans="1:30" ht="15">
      <c r="A561" s="28"/>
      <c r="B561" s="88"/>
      <c r="C561" s="88"/>
      <c r="D561" s="88"/>
      <c r="AD561" s="24">
        <f t="shared" si="1"/>
        <v>0</v>
      </c>
    </row>
    <row r="562" spans="1:30" ht="15">
      <c r="A562" s="28"/>
      <c r="B562" s="88"/>
      <c r="C562" s="88"/>
      <c r="D562" s="88"/>
      <c r="AD562" s="24">
        <f t="shared" si="1"/>
        <v>0</v>
      </c>
    </row>
    <row r="563" spans="1:30" ht="15">
      <c r="A563" s="28"/>
      <c r="B563" s="88"/>
      <c r="C563" s="88"/>
      <c r="D563" s="88"/>
      <c r="AD563" s="24">
        <f t="shared" si="1"/>
        <v>0</v>
      </c>
    </row>
    <row r="564" spans="1:30" ht="15">
      <c r="A564" s="28"/>
      <c r="B564" s="88"/>
      <c r="C564" s="88"/>
      <c r="D564" s="88"/>
      <c r="AD564" s="24">
        <f t="shared" si="1"/>
        <v>0</v>
      </c>
    </row>
    <row r="565" spans="1:30" ht="15">
      <c r="A565" s="28"/>
      <c r="B565" s="88"/>
      <c r="C565" s="88"/>
      <c r="D565" s="88"/>
      <c r="AD565" s="24">
        <f t="shared" si="1"/>
        <v>0</v>
      </c>
    </row>
    <row r="566" spans="1:30" ht="15">
      <c r="A566" s="28"/>
      <c r="B566" s="88"/>
      <c r="C566" s="88"/>
      <c r="D566" s="88"/>
      <c r="AD566" s="24">
        <f t="shared" si="1"/>
        <v>0</v>
      </c>
    </row>
    <row r="567" spans="1:30" ht="15">
      <c r="A567" s="28"/>
      <c r="B567" s="88"/>
      <c r="C567" s="88"/>
      <c r="D567" s="88"/>
      <c r="AD567" s="24">
        <f t="shared" si="1"/>
        <v>0</v>
      </c>
    </row>
    <row r="568" spans="1:30" ht="15">
      <c r="A568" s="28"/>
      <c r="B568" s="88"/>
      <c r="C568" s="88"/>
      <c r="D568" s="88"/>
      <c r="AD568" s="24">
        <f t="shared" si="1"/>
        <v>0</v>
      </c>
    </row>
    <row r="569" spans="1:30" ht="15">
      <c r="A569" s="28"/>
      <c r="B569" s="88"/>
      <c r="C569" s="88"/>
      <c r="D569" s="88"/>
      <c r="AD569" s="24">
        <f t="shared" si="1"/>
        <v>0</v>
      </c>
    </row>
    <row r="570" spans="1:30" ht="15">
      <c r="A570" s="28"/>
      <c r="B570" s="88"/>
      <c r="C570" s="88"/>
      <c r="D570" s="88"/>
      <c r="AD570" s="24">
        <f t="shared" si="1"/>
        <v>0</v>
      </c>
    </row>
    <row r="571" spans="1:30" ht="15">
      <c r="A571" s="28"/>
      <c r="B571" s="88"/>
      <c r="C571" s="88"/>
      <c r="D571" s="88"/>
      <c r="AD571" s="24">
        <f aca="true" t="shared" si="2" ref="AD571:AD634">AB571*AC571</f>
        <v>0</v>
      </c>
    </row>
    <row r="572" spans="1:30" ht="15">
      <c r="A572" s="28"/>
      <c r="B572" s="88"/>
      <c r="C572" s="88"/>
      <c r="D572" s="88"/>
      <c r="AD572" s="24">
        <f t="shared" si="2"/>
        <v>0</v>
      </c>
    </row>
    <row r="573" spans="1:30" ht="15">
      <c r="A573" s="28"/>
      <c r="B573" s="88"/>
      <c r="C573" s="88"/>
      <c r="D573" s="88"/>
      <c r="AD573" s="24">
        <f t="shared" si="2"/>
        <v>0</v>
      </c>
    </row>
    <row r="574" spans="1:30" ht="15">
      <c r="A574" s="28"/>
      <c r="B574" s="88"/>
      <c r="C574" s="88"/>
      <c r="D574" s="88"/>
      <c r="AD574" s="24">
        <f t="shared" si="2"/>
        <v>0</v>
      </c>
    </row>
    <row r="575" spans="1:30" ht="15">
      <c r="A575" s="28"/>
      <c r="B575" s="88"/>
      <c r="C575" s="88"/>
      <c r="D575" s="88"/>
      <c r="AD575" s="24">
        <f t="shared" si="2"/>
        <v>0</v>
      </c>
    </row>
    <row r="576" spans="1:30" ht="15">
      <c r="A576" s="28"/>
      <c r="B576" s="88"/>
      <c r="C576" s="88"/>
      <c r="D576" s="88"/>
      <c r="AD576" s="24">
        <f t="shared" si="2"/>
        <v>0</v>
      </c>
    </row>
    <row r="577" spans="1:30" ht="15">
      <c r="A577" s="28"/>
      <c r="B577" s="88"/>
      <c r="C577" s="88"/>
      <c r="D577" s="88"/>
      <c r="AD577" s="24">
        <f t="shared" si="2"/>
        <v>0</v>
      </c>
    </row>
    <row r="578" spans="1:30" ht="15">
      <c r="A578" s="28"/>
      <c r="B578" s="88"/>
      <c r="C578" s="88"/>
      <c r="D578" s="88"/>
      <c r="AD578" s="24">
        <f t="shared" si="2"/>
        <v>0</v>
      </c>
    </row>
    <row r="579" spans="1:30" ht="15">
      <c r="A579" s="28"/>
      <c r="B579" s="88"/>
      <c r="C579" s="88"/>
      <c r="D579" s="88"/>
      <c r="AD579" s="24">
        <f t="shared" si="2"/>
        <v>0</v>
      </c>
    </row>
    <row r="580" spans="1:30" ht="15">
      <c r="A580" s="28"/>
      <c r="B580" s="88"/>
      <c r="C580" s="88"/>
      <c r="D580" s="88"/>
      <c r="AD580" s="24">
        <f t="shared" si="2"/>
        <v>0</v>
      </c>
    </row>
    <row r="581" spans="1:30" ht="15">
      <c r="A581" s="28"/>
      <c r="B581" s="88"/>
      <c r="C581" s="88"/>
      <c r="D581" s="88"/>
      <c r="AD581" s="24">
        <f t="shared" si="2"/>
        <v>0</v>
      </c>
    </row>
    <row r="582" spans="1:30" ht="15">
      <c r="A582" s="28"/>
      <c r="B582" s="88"/>
      <c r="C582" s="88"/>
      <c r="D582" s="88"/>
      <c r="AD582" s="24">
        <f t="shared" si="2"/>
        <v>0</v>
      </c>
    </row>
    <row r="583" spans="1:30" ht="15">
      <c r="A583" s="28"/>
      <c r="B583" s="88"/>
      <c r="C583" s="88"/>
      <c r="D583" s="88"/>
      <c r="AD583" s="24">
        <f t="shared" si="2"/>
        <v>0</v>
      </c>
    </row>
    <row r="584" spans="1:30" ht="15">
      <c r="A584" s="28"/>
      <c r="B584" s="88"/>
      <c r="C584" s="88"/>
      <c r="D584" s="88"/>
      <c r="AD584" s="24">
        <f t="shared" si="2"/>
        <v>0</v>
      </c>
    </row>
    <row r="585" spans="1:30" ht="15">
      <c r="A585" s="28"/>
      <c r="B585" s="88"/>
      <c r="C585" s="88"/>
      <c r="D585" s="88"/>
      <c r="AD585" s="24">
        <f t="shared" si="2"/>
        <v>0</v>
      </c>
    </row>
    <row r="586" spans="1:30" ht="15">
      <c r="A586" s="28"/>
      <c r="B586" s="88"/>
      <c r="C586" s="88"/>
      <c r="D586" s="88"/>
      <c r="AD586" s="24">
        <f t="shared" si="2"/>
        <v>0</v>
      </c>
    </row>
    <row r="587" spans="1:30" ht="15">
      <c r="A587" s="28"/>
      <c r="B587" s="88"/>
      <c r="C587" s="88"/>
      <c r="D587" s="88"/>
      <c r="AD587" s="24">
        <f t="shared" si="2"/>
        <v>0</v>
      </c>
    </row>
    <row r="588" spans="1:30" ht="15">
      <c r="A588" s="28"/>
      <c r="B588" s="88"/>
      <c r="C588" s="88"/>
      <c r="D588" s="88"/>
      <c r="AD588" s="24">
        <f t="shared" si="2"/>
        <v>0</v>
      </c>
    </row>
    <row r="589" spans="1:30" ht="15">
      <c r="A589" s="28"/>
      <c r="B589" s="88"/>
      <c r="C589" s="88"/>
      <c r="D589" s="88"/>
      <c r="AD589" s="24">
        <f t="shared" si="2"/>
        <v>0</v>
      </c>
    </row>
    <row r="590" spans="1:30" ht="15">
      <c r="A590" s="28"/>
      <c r="B590" s="88"/>
      <c r="C590" s="88"/>
      <c r="D590" s="88"/>
      <c r="AD590" s="24">
        <f t="shared" si="2"/>
        <v>0</v>
      </c>
    </row>
    <row r="591" spans="1:30" ht="15">
      <c r="A591" s="28"/>
      <c r="B591" s="88"/>
      <c r="C591" s="88"/>
      <c r="D591" s="88"/>
      <c r="AD591" s="24">
        <f t="shared" si="2"/>
        <v>0</v>
      </c>
    </row>
    <row r="592" spans="1:30" ht="15">
      <c r="A592" s="28"/>
      <c r="B592" s="88"/>
      <c r="C592" s="88"/>
      <c r="D592" s="88"/>
      <c r="AD592" s="24">
        <f t="shared" si="2"/>
        <v>0</v>
      </c>
    </row>
    <row r="593" spans="1:30" ht="15">
      <c r="A593" s="28"/>
      <c r="B593" s="88"/>
      <c r="C593" s="88"/>
      <c r="D593" s="88"/>
      <c r="AD593" s="24">
        <f t="shared" si="2"/>
        <v>0</v>
      </c>
    </row>
    <row r="594" spans="1:30" ht="15">
      <c r="A594" s="28"/>
      <c r="B594" s="88"/>
      <c r="C594" s="88"/>
      <c r="D594" s="88"/>
      <c r="AD594" s="24">
        <f t="shared" si="2"/>
        <v>0</v>
      </c>
    </row>
    <row r="595" spans="1:30" ht="15">
      <c r="A595" s="28"/>
      <c r="B595" s="88"/>
      <c r="C595" s="88"/>
      <c r="D595" s="88"/>
      <c r="AD595" s="24">
        <f t="shared" si="2"/>
        <v>0</v>
      </c>
    </row>
    <row r="596" spans="1:30" ht="15">
      <c r="A596" s="28"/>
      <c r="B596" s="88"/>
      <c r="C596" s="88"/>
      <c r="D596" s="88"/>
      <c r="AD596" s="24">
        <f t="shared" si="2"/>
        <v>0</v>
      </c>
    </row>
    <row r="597" spans="1:30" ht="15">
      <c r="A597" s="28"/>
      <c r="B597" s="88"/>
      <c r="C597" s="88"/>
      <c r="D597" s="88"/>
      <c r="AD597" s="24">
        <f t="shared" si="2"/>
        <v>0</v>
      </c>
    </row>
    <row r="598" spans="1:30" ht="15">
      <c r="A598" s="28"/>
      <c r="B598" s="88"/>
      <c r="C598" s="88"/>
      <c r="D598" s="88"/>
      <c r="AD598" s="24">
        <f t="shared" si="2"/>
        <v>0</v>
      </c>
    </row>
    <row r="599" spans="1:30" ht="15">
      <c r="A599" s="28"/>
      <c r="B599" s="88"/>
      <c r="C599" s="88"/>
      <c r="D599" s="88"/>
      <c r="AD599" s="24">
        <f t="shared" si="2"/>
        <v>0</v>
      </c>
    </row>
    <row r="600" spans="1:30" ht="15">
      <c r="A600" s="28"/>
      <c r="B600" s="88"/>
      <c r="C600" s="88"/>
      <c r="D600" s="88"/>
      <c r="AD600" s="24">
        <f t="shared" si="2"/>
        <v>0</v>
      </c>
    </row>
    <row r="601" spans="1:30" ht="15">
      <c r="A601" s="28"/>
      <c r="B601" s="88"/>
      <c r="C601" s="88"/>
      <c r="D601" s="88"/>
      <c r="AD601" s="24">
        <f t="shared" si="2"/>
        <v>0</v>
      </c>
    </row>
    <row r="602" spans="1:30" ht="15">
      <c r="A602" s="28"/>
      <c r="B602" s="88"/>
      <c r="C602" s="88"/>
      <c r="D602" s="88"/>
      <c r="AD602" s="24">
        <f t="shared" si="2"/>
        <v>0</v>
      </c>
    </row>
    <row r="603" spans="1:30" ht="15">
      <c r="A603" s="28"/>
      <c r="B603" s="88"/>
      <c r="C603" s="88"/>
      <c r="D603" s="88"/>
      <c r="AD603" s="24">
        <f t="shared" si="2"/>
        <v>0</v>
      </c>
    </row>
    <row r="604" spans="1:30" ht="15">
      <c r="A604" s="28"/>
      <c r="B604" s="88"/>
      <c r="C604" s="88"/>
      <c r="D604" s="88"/>
      <c r="AD604" s="24">
        <f t="shared" si="2"/>
        <v>0</v>
      </c>
    </row>
    <row r="605" spans="1:30" ht="15">
      <c r="A605" s="28"/>
      <c r="B605" s="88"/>
      <c r="C605" s="88"/>
      <c r="D605" s="88"/>
      <c r="AD605" s="24">
        <f t="shared" si="2"/>
        <v>0</v>
      </c>
    </row>
    <row r="606" spans="1:30" ht="15">
      <c r="A606" s="28"/>
      <c r="B606" s="88"/>
      <c r="C606" s="88"/>
      <c r="D606" s="88"/>
      <c r="AD606" s="24">
        <f t="shared" si="2"/>
        <v>0</v>
      </c>
    </row>
    <row r="607" spans="1:30" ht="15">
      <c r="A607" s="28"/>
      <c r="B607" s="88"/>
      <c r="C607" s="88"/>
      <c r="D607" s="88"/>
      <c r="AD607" s="24">
        <f t="shared" si="2"/>
        <v>0</v>
      </c>
    </row>
    <row r="608" spans="1:30" ht="15">
      <c r="A608" s="28"/>
      <c r="B608" s="88"/>
      <c r="C608" s="88"/>
      <c r="D608" s="88"/>
      <c r="AD608" s="24">
        <f t="shared" si="2"/>
        <v>0</v>
      </c>
    </row>
    <row r="609" spans="1:30" ht="15">
      <c r="A609" s="28"/>
      <c r="B609" s="88"/>
      <c r="C609" s="88"/>
      <c r="D609" s="88"/>
      <c r="AD609" s="24">
        <f t="shared" si="2"/>
        <v>0</v>
      </c>
    </row>
    <row r="610" spans="1:30" ht="15">
      <c r="A610" s="28"/>
      <c r="B610" s="88"/>
      <c r="C610" s="88"/>
      <c r="D610" s="88"/>
      <c r="AD610" s="24">
        <f t="shared" si="2"/>
        <v>0</v>
      </c>
    </row>
    <row r="611" spans="1:30" ht="15">
      <c r="A611" s="28"/>
      <c r="B611" s="88"/>
      <c r="C611" s="88"/>
      <c r="D611" s="88"/>
      <c r="AD611" s="24">
        <f t="shared" si="2"/>
        <v>0</v>
      </c>
    </row>
    <row r="612" spans="1:30" ht="15">
      <c r="A612" s="28"/>
      <c r="B612" s="88"/>
      <c r="C612" s="88"/>
      <c r="D612" s="88"/>
      <c r="AD612" s="24">
        <f t="shared" si="2"/>
        <v>0</v>
      </c>
    </row>
    <row r="613" spans="1:30" ht="15">
      <c r="A613" s="28"/>
      <c r="B613" s="88"/>
      <c r="C613" s="88"/>
      <c r="D613" s="88"/>
      <c r="AD613" s="24">
        <f t="shared" si="2"/>
        <v>0</v>
      </c>
    </row>
    <row r="614" spans="1:30" ht="15">
      <c r="A614" s="28"/>
      <c r="B614" s="88"/>
      <c r="C614" s="88"/>
      <c r="D614" s="88"/>
      <c r="AD614" s="24">
        <f t="shared" si="2"/>
        <v>0</v>
      </c>
    </row>
    <row r="615" spans="1:30" ht="15">
      <c r="A615" s="28"/>
      <c r="B615" s="88"/>
      <c r="C615" s="88"/>
      <c r="D615" s="88"/>
      <c r="AD615" s="24">
        <f t="shared" si="2"/>
        <v>0</v>
      </c>
    </row>
    <row r="616" spans="1:30" ht="15">
      <c r="A616" s="28"/>
      <c r="B616" s="88"/>
      <c r="C616" s="88"/>
      <c r="D616" s="88"/>
      <c r="AD616" s="24">
        <f t="shared" si="2"/>
        <v>0</v>
      </c>
    </row>
    <row r="617" spans="1:30" ht="15">
      <c r="A617" s="28"/>
      <c r="AD617" s="24">
        <f t="shared" si="2"/>
        <v>0</v>
      </c>
    </row>
    <row r="618" spans="1:30" ht="15">
      <c r="A618" s="28"/>
      <c r="AD618" s="24">
        <f t="shared" si="2"/>
        <v>0</v>
      </c>
    </row>
    <row r="619" spans="1:30" ht="15">
      <c r="A619" s="28"/>
      <c r="AD619" s="24">
        <f t="shared" si="2"/>
        <v>0</v>
      </c>
    </row>
    <row r="620" spans="1:30" ht="15">
      <c r="A620" s="28"/>
      <c r="AD620" s="24">
        <f t="shared" si="2"/>
        <v>0</v>
      </c>
    </row>
    <row r="621" spans="1:30" ht="15">
      <c r="A621" s="28"/>
      <c r="AD621" s="24">
        <f t="shared" si="2"/>
        <v>0</v>
      </c>
    </row>
    <row r="622" spans="1:30" ht="15">
      <c r="A622" s="28"/>
      <c r="AD622" s="24">
        <f t="shared" si="2"/>
        <v>0</v>
      </c>
    </row>
    <row r="623" ht="15">
      <c r="AD623" s="24">
        <f t="shared" si="2"/>
        <v>0</v>
      </c>
    </row>
    <row r="624" ht="15">
      <c r="AD624" s="24">
        <f t="shared" si="2"/>
        <v>0</v>
      </c>
    </row>
    <row r="625" ht="15">
      <c r="AD625" s="24">
        <f t="shared" si="2"/>
        <v>0</v>
      </c>
    </row>
    <row r="626" ht="15">
      <c r="AD626" s="24">
        <f t="shared" si="2"/>
        <v>0</v>
      </c>
    </row>
    <row r="627" ht="15">
      <c r="AD627" s="24">
        <f t="shared" si="2"/>
        <v>0</v>
      </c>
    </row>
    <row r="628" ht="15">
      <c r="AD628" s="24">
        <f t="shared" si="2"/>
        <v>0</v>
      </c>
    </row>
    <row r="629" ht="15">
      <c r="AD629" s="24">
        <f t="shared" si="2"/>
        <v>0</v>
      </c>
    </row>
    <row r="630" ht="15">
      <c r="AD630" s="24">
        <f t="shared" si="2"/>
        <v>0</v>
      </c>
    </row>
    <row r="631" ht="15">
      <c r="AD631" s="24">
        <f t="shared" si="2"/>
        <v>0</v>
      </c>
    </row>
    <row r="632" ht="15">
      <c r="AD632" s="24">
        <f t="shared" si="2"/>
        <v>0</v>
      </c>
    </row>
    <row r="633" ht="15">
      <c r="AD633" s="24">
        <f t="shared" si="2"/>
        <v>0</v>
      </c>
    </row>
    <row r="634" ht="15">
      <c r="AD634" s="24">
        <f t="shared" si="2"/>
        <v>0</v>
      </c>
    </row>
    <row r="635" ht="15">
      <c r="AD635" s="24">
        <f aca="true" t="shared" si="3" ref="AD635:AD698">AB635*AC635</f>
        <v>0</v>
      </c>
    </row>
    <row r="636" ht="15">
      <c r="AD636" s="24">
        <f t="shared" si="3"/>
        <v>0</v>
      </c>
    </row>
    <row r="637" ht="15">
      <c r="AD637" s="24">
        <f t="shared" si="3"/>
        <v>0</v>
      </c>
    </row>
    <row r="638" ht="15">
      <c r="AD638" s="24">
        <f t="shared" si="3"/>
        <v>0</v>
      </c>
    </row>
    <row r="639" ht="15">
      <c r="AD639" s="24">
        <f t="shared" si="3"/>
        <v>0</v>
      </c>
    </row>
    <row r="640" ht="15">
      <c r="AD640" s="24">
        <f t="shared" si="3"/>
        <v>0</v>
      </c>
    </row>
    <row r="641" ht="15">
      <c r="AD641" s="24">
        <f t="shared" si="3"/>
        <v>0</v>
      </c>
    </row>
    <row r="642" ht="15">
      <c r="AD642" s="24">
        <f t="shared" si="3"/>
        <v>0</v>
      </c>
    </row>
    <row r="643" ht="15">
      <c r="AD643" s="24">
        <f t="shared" si="3"/>
        <v>0</v>
      </c>
    </row>
    <row r="644" ht="15">
      <c r="AD644" s="24">
        <f t="shared" si="3"/>
        <v>0</v>
      </c>
    </row>
    <row r="645" ht="15">
      <c r="AD645" s="24">
        <f t="shared" si="3"/>
        <v>0</v>
      </c>
    </row>
    <row r="646" ht="15">
      <c r="AD646" s="24">
        <f t="shared" si="3"/>
        <v>0</v>
      </c>
    </row>
    <row r="647" ht="15">
      <c r="AD647" s="24">
        <f t="shared" si="3"/>
        <v>0</v>
      </c>
    </row>
    <row r="648" ht="15">
      <c r="AD648" s="24">
        <f t="shared" si="3"/>
        <v>0</v>
      </c>
    </row>
    <row r="649" ht="15">
      <c r="AD649" s="24">
        <f t="shared" si="3"/>
        <v>0</v>
      </c>
    </row>
    <row r="650" ht="15">
      <c r="AD650" s="24">
        <f t="shared" si="3"/>
        <v>0</v>
      </c>
    </row>
    <row r="651" ht="15">
      <c r="AD651" s="24">
        <f t="shared" si="3"/>
        <v>0</v>
      </c>
    </row>
    <row r="652" ht="15">
      <c r="AD652" s="24">
        <f t="shared" si="3"/>
        <v>0</v>
      </c>
    </row>
    <row r="653" ht="15">
      <c r="AD653" s="24">
        <f t="shared" si="3"/>
        <v>0</v>
      </c>
    </row>
    <row r="654" ht="15">
      <c r="AD654" s="24">
        <f t="shared" si="3"/>
        <v>0</v>
      </c>
    </row>
    <row r="655" ht="15">
      <c r="AD655" s="24">
        <f t="shared" si="3"/>
        <v>0</v>
      </c>
    </row>
    <row r="656" ht="15">
      <c r="AD656" s="24">
        <f t="shared" si="3"/>
        <v>0</v>
      </c>
    </row>
    <row r="657" ht="15">
      <c r="AD657" s="24">
        <f t="shared" si="3"/>
        <v>0</v>
      </c>
    </row>
    <row r="658" ht="15">
      <c r="AD658" s="24">
        <f t="shared" si="3"/>
        <v>0</v>
      </c>
    </row>
    <row r="659" ht="15">
      <c r="AD659" s="24">
        <f t="shared" si="3"/>
        <v>0</v>
      </c>
    </row>
    <row r="660" ht="15">
      <c r="AD660" s="24">
        <f t="shared" si="3"/>
        <v>0</v>
      </c>
    </row>
    <row r="661" ht="15">
      <c r="AD661" s="24">
        <f t="shared" si="3"/>
        <v>0</v>
      </c>
    </row>
    <row r="662" ht="15">
      <c r="AD662" s="24">
        <f t="shared" si="3"/>
        <v>0</v>
      </c>
    </row>
    <row r="663" ht="15">
      <c r="AD663" s="24">
        <f t="shared" si="3"/>
        <v>0</v>
      </c>
    </row>
    <row r="664" ht="15">
      <c r="AD664" s="24">
        <f t="shared" si="3"/>
        <v>0</v>
      </c>
    </row>
    <row r="665" ht="15">
      <c r="AD665" s="24">
        <f t="shared" si="3"/>
        <v>0</v>
      </c>
    </row>
    <row r="666" ht="15">
      <c r="AD666" s="24">
        <f t="shared" si="3"/>
        <v>0</v>
      </c>
    </row>
    <row r="667" ht="15">
      <c r="AD667" s="24">
        <f t="shared" si="3"/>
        <v>0</v>
      </c>
    </row>
    <row r="668" ht="15">
      <c r="AD668" s="24">
        <f t="shared" si="3"/>
        <v>0</v>
      </c>
    </row>
    <row r="669" ht="15">
      <c r="AD669" s="24">
        <f t="shared" si="3"/>
        <v>0</v>
      </c>
    </row>
    <row r="670" ht="15">
      <c r="AD670" s="24">
        <f t="shared" si="3"/>
        <v>0</v>
      </c>
    </row>
    <row r="671" ht="15">
      <c r="AD671" s="24">
        <f t="shared" si="3"/>
        <v>0</v>
      </c>
    </row>
    <row r="672" ht="15">
      <c r="AD672" s="24">
        <f t="shared" si="3"/>
        <v>0</v>
      </c>
    </row>
    <row r="673" ht="15">
      <c r="AD673" s="24">
        <f t="shared" si="3"/>
        <v>0</v>
      </c>
    </row>
    <row r="674" ht="15">
      <c r="AD674" s="24">
        <f t="shared" si="3"/>
        <v>0</v>
      </c>
    </row>
    <row r="675" ht="15">
      <c r="AD675" s="24">
        <f t="shared" si="3"/>
        <v>0</v>
      </c>
    </row>
    <row r="676" ht="15">
      <c r="AD676" s="24">
        <f t="shared" si="3"/>
        <v>0</v>
      </c>
    </row>
    <row r="677" ht="15">
      <c r="AD677" s="24">
        <f t="shared" si="3"/>
        <v>0</v>
      </c>
    </row>
    <row r="678" ht="15">
      <c r="AD678" s="24">
        <f t="shared" si="3"/>
        <v>0</v>
      </c>
    </row>
    <row r="679" ht="15">
      <c r="AD679" s="24">
        <f t="shared" si="3"/>
        <v>0</v>
      </c>
    </row>
    <row r="680" ht="15">
      <c r="AD680" s="24">
        <f t="shared" si="3"/>
        <v>0</v>
      </c>
    </row>
    <row r="681" ht="15">
      <c r="AD681" s="24">
        <f t="shared" si="3"/>
        <v>0</v>
      </c>
    </row>
    <row r="682" ht="15">
      <c r="AD682" s="24">
        <f t="shared" si="3"/>
        <v>0</v>
      </c>
    </row>
    <row r="683" ht="15">
      <c r="AD683" s="24">
        <f t="shared" si="3"/>
        <v>0</v>
      </c>
    </row>
    <row r="684" ht="15">
      <c r="AD684" s="24">
        <f t="shared" si="3"/>
        <v>0</v>
      </c>
    </row>
    <row r="685" ht="15">
      <c r="AD685" s="24">
        <f t="shared" si="3"/>
        <v>0</v>
      </c>
    </row>
    <row r="686" ht="15">
      <c r="AD686" s="24">
        <f t="shared" si="3"/>
        <v>0</v>
      </c>
    </row>
    <row r="687" ht="15">
      <c r="AD687" s="24">
        <f t="shared" si="3"/>
        <v>0</v>
      </c>
    </row>
    <row r="688" ht="15">
      <c r="AD688" s="24">
        <f t="shared" si="3"/>
        <v>0</v>
      </c>
    </row>
    <row r="689" ht="15">
      <c r="AD689" s="24">
        <f t="shared" si="3"/>
        <v>0</v>
      </c>
    </row>
    <row r="690" ht="15">
      <c r="AD690" s="24">
        <f t="shared" si="3"/>
        <v>0</v>
      </c>
    </row>
    <row r="691" ht="15">
      <c r="AD691" s="24">
        <f t="shared" si="3"/>
        <v>0</v>
      </c>
    </row>
    <row r="692" ht="15">
      <c r="AD692" s="24">
        <f t="shared" si="3"/>
        <v>0</v>
      </c>
    </row>
    <row r="693" ht="15">
      <c r="AD693" s="24">
        <f t="shared" si="3"/>
        <v>0</v>
      </c>
    </row>
    <row r="694" ht="15">
      <c r="AD694" s="24">
        <f t="shared" si="3"/>
        <v>0</v>
      </c>
    </row>
    <row r="695" ht="15">
      <c r="AD695" s="24">
        <f t="shared" si="3"/>
        <v>0</v>
      </c>
    </row>
    <row r="696" ht="15">
      <c r="AD696" s="24">
        <f t="shared" si="3"/>
        <v>0</v>
      </c>
    </row>
    <row r="697" ht="15">
      <c r="AD697" s="24">
        <f t="shared" si="3"/>
        <v>0</v>
      </c>
    </row>
    <row r="698" ht="15">
      <c r="AD698" s="24">
        <f t="shared" si="3"/>
        <v>0</v>
      </c>
    </row>
    <row r="699" ht="15">
      <c r="AD699" s="24">
        <f aca="true" t="shared" si="4" ref="AD699:AD762">AB699*AC699</f>
        <v>0</v>
      </c>
    </row>
    <row r="700" ht="15">
      <c r="AD700" s="24">
        <f t="shared" si="4"/>
        <v>0</v>
      </c>
    </row>
    <row r="701" ht="15">
      <c r="AD701" s="24">
        <f t="shared" si="4"/>
        <v>0</v>
      </c>
    </row>
    <row r="702" ht="15">
      <c r="AD702" s="24">
        <f t="shared" si="4"/>
        <v>0</v>
      </c>
    </row>
    <row r="703" ht="15">
      <c r="AD703" s="24">
        <f t="shared" si="4"/>
        <v>0</v>
      </c>
    </row>
    <row r="704" ht="15">
      <c r="AD704" s="24">
        <f t="shared" si="4"/>
        <v>0</v>
      </c>
    </row>
    <row r="705" ht="15">
      <c r="AD705" s="24">
        <f t="shared" si="4"/>
        <v>0</v>
      </c>
    </row>
    <row r="706" ht="15">
      <c r="AD706" s="24">
        <f t="shared" si="4"/>
        <v>0</v>
      </c>
    </row>
    <row r="707" ht="15">
      <c r="AD707" s="24">
        <f t="shared" si="4"/>
        <v>0</v>
      </c>
    </row>
    <row r="708" ht="15">
      <c r="AD708" s="24">
        <f t="shared" si="4"/>
        <v>0</v>
      </c>
    </row>
    <row r="709" ht="15">
      <c r="AD709" s="24">
        <f t="shared" si="4"/>
        <v>0</v>
      </c>
    </row>
    <row r="710" ht="15">
      <c r="AD710" s="24">
        <f t="shared" si="4"/>
        <v>0</v>
      </c>
    </row>
    <row r="711" ht="15">
      <c r="AD711" s="24">
        <f t="shared" si="4"/>
        <v>0</v>
      </c>
    </row>
    <row r="712" ht="15">
      <c r="AD712" s="24">
        <f t="shared" si="4"/>
        <v>0</v>
      </c>
    </row>
    <row r="713" ht="15">
      <c r="AD713" s="24">
        <f t="shared" si="4"/>
        <v>0</v>
      </c>
    </row>
    <row r="714" ht="15">
      <c r="AD714" s="24">
        <f t="shared" si="4"/>
        <v>0</v>
      </c>
    </row>
    <row r="715" ht="15">
      <c r="AD715" s="24">
        <f t="shared" si="4"/>
        <v>0</v>
      </c>
    </row>
    <row r="716" ht="15">
      <c r="AD716" s="24">
        <f t="shared" si="4"/>
        <v>0</v>
      </c>
    </row>
    <row r="717" ht="15">
      <c r="AD717" s="24">
        <f t="shared" si="4"/>
        <v>0</v>
      </c>
    </row>
    <row r="718" ht="15">
      <c r="AD718" s="24">
        <f t="shared" si="4"/>
        <v>0</v>
      </c>
    </row>
    <row r="719" ht="15">
      <c r="AD719" s="24">
        <f t="shared" si="4"/>
        <v>0</v>
      </c>
    </row>
    <row r="720" ht="15">
      <c r="AD720" s="24">
        <f t="shared" si="4"/>
        <v>0</v>
      </c>
    </row>
    <row r="721" ht="15">
      <c r="AD721" s="24">
        <f t="shared" si="4"/>
        <v>0</v>
      </c>
    </row>
    <row r="722" ht="15">
      <c r="AD722" s="24">
        <f t="shared" si="4"/>
        <v>0</v>
      </c>
    </row>
    <row r="723" ht="15">
      <c r="AD723" s="24">
        <f t="shared" si="4"/>
        <v>0</v>
      </c>
    </row>
    <row r="724" ht="15">
      <c r="AD724" s="24">
        <f t="shared" si="4"/>
        <v>0</v>
      </c>
    </row>
    <row r="725" ht="15">
      <c r="AD725" s="24">
        <f t="shared" si="4"/>
        <v>0</v>
      </c>
    </row>
    <row r="726" ht="15">
      <c r="AD726" s="24">
        <f t="shared" si="4"/>
        <v>0</v>
      </c>
    </row>
    <row r="727" ht="15">
      <c r="AD727" s="24">
        <f t="shared" si="4"/>
        <v>0</v>
      </c>
    </row>
    <row r="728" ht="15">
      <c r="AD728" s="24">
        <f t="shared" si="4"/>
        <v>0</v>
      </c>
    </row>
    <row r="729" ht="15">
      <c r="AD729" s="24">
        <f t="shared" si="4"/>
        <v>0</v>
      </c>
    </row>
    <row r="730" ht="15">
      <c r="AD730" s="24">
        <f t="shared" si="4"/>
        <v>0</v>
      </c>
    </row>
    <row r="731" ht="15">
      <c r="AD731" s="24">
        <f t="shared" si="4"/>
        <v>0</v>
      </c>
    </row>
    <row r="732" ht="15">
      <c r="AD732" s="24">
        <f t="shared" si="4"/>
        <v>0</v>
      </c>
    </row>
    <row r="733" ht="15">
      <c r="AD733" s="24">
        <f t="shared" si="4"/>
        <v>0</v>
      </c>
    </row>
    <row r="734" ht="15">
      <c r="AD734" s="24">
        <f t="shared" si="4"/>
        <v>0</v>
      </c>
    </row>
    <row r="735" ht="15">
      <c r="AD735" s="24">
        <f t="shared" si="4"/>
        <v>0</v>
      </c>
    </row>
    <row r="736" ht="15">
      <c r="AD736" s="24">
        <f t="shared" si="4"/>
        <v>0</v>
      </c>
    </row>
    <row r="737" ht="15">
      <c r="AD737" s="24">
        <f t="shared" si="4"/>
        <v>0</v>
      </c>
    </row>
    <row r="738" ht="15">
      <c r="AD738" s="24">
        <f t="shared" si="4"/>
        <v>0</v>
      </c>
    </row>
    <row r="739" ht="15">
      <c r="AD739" s="24">
        <f t="shared" si="4"/>
        <v>0</v>
      </c>
    </row>
    <row r="740" ht="15">
      <c r="AD740" s="24">
        <f t="shared" si="4"/>
        <v>0</v>
      </c>
    </row>
    <row r="741" ht="15">
      <c r="AD741" s="24">
        <f t="shared" si="4"/>
        <v>0</v>
      </c>
    </row>
    <row r="742" ht="15">
      <c r="AD742" s="24">
        <f t="shared" si="4"/>
        <v>0</v>
      </c>
    </row>
    <row r="743" ht="15">
      <c r="AD743" s="24">
        <f t="shared" si="4"/>
        <v>0</v>
      </c>
    </row>
    <row r="744" ht="15">
      <c r="AD744" s="24">
        <f t="shared" si="4"/>
        <v>0</v>
      </c>
    </row>
    <row r="745" ht="15">
      <c r="AD745" s="24">
        <f t="shared" si="4"/>
        <v>0</v>
      </c>
    </row>
    <row r="746" ht="15">
      <c r="AD746" s="24">
        <f t="shared" si="4"/>
        <v>0</v>
      </c>
    </row>
    <row r="747" ht="15">
      <c r="AD747" s="24">
        <f t="shared" si="4"/>
        <v>0</v>
      </c>
    </row>
    <row r="748" ht="15">
      <c r="AD748" s="24">
        <f t="shared" si="4"/>
        <v>0</v>
      </c>
    </row>
    <row r="749" ht="15">
      <c r="AD749" s="24">
        <f t="shared" si="4"/>
        <v>0</v>
      </c>
    </row>
    <row r="750" ht="15">
      <c r="AD750" s="24">
        <f t="shared" si="4"/>
        <v>0</v>
      </c>
    </row>
    <row r="751" ht="15">
      <c r="AD751" s="24">
        <f t="shared" si="4"/>
        <v>0</v>
      </c>
    </row>
    <row r="752" ht="15">
      <c r="AD752" s="24">
        <f t="shared" si="4"/>
        <v>0</v>
      </c>
    </row>
    <row r="753" ht="15">
      <c r="AD753" s="24">
        <f t="shared" si="4"/>
        <v>0</v>
      </c>
    </row>
    <row r="754" ht="15">
      <c r="AD754" s="24">
        <f t="shared" si="4"/>
        <v>0</v>
      </c>
    </row>
    <row r="755" ht="15">
      <c r="AD755" s="24">
        <f t="shared" si="4"/>
        <v>0</v>
      </c>
    </row>
    <row r="756" ht="15">
      <c r="AD756" s="24">
        <f t="shared" si="4"/>
        <v>0</v>
      </c>
    </row>
    <row r="757" ht="15">
      <c r="AD757" s="24">
        <f t="shared" si="4"/>
        <v>0</v>
      </c>
    </row>
    <row r="758" ht="15">
      <c r="AD758" s="24">
        <f t="shared" si="4"/>
        <v>0</v>
      </c>
    </row>
    <row r="759" ht="15">
      <c r="AD759" s="24">
        <f t="shared" si="4"/>
        <v>0</v>
      </c>
    </row>
    <row r="760" ht="15">
      <c r="AD760" s="24">
        <f t="shared" si="4"/>
        <v>0</v>
      </c>
    </row>
    <row r="761" ht="15">
      <c r="AD761" s="24">
        <f t="shared" si="4"/>
        <v>0</v>
      </c>
    </row>
    <row r="762" ht="15">
      <c r="AD762" s="24">
        <f t="shared" si="4"/>
        <v>0</v>
      </c>
    </row>
    <row r="763" ht="15">
      <c r="AD763" s="24">
        <f aca="true" t="shared" si="5" ref="AD763:AD826">AB763*AC763</f>
        <v>0</v>
      </c>
    </row>
    <row r="764" ht="15">
      <c r="AD764" s="24">
        <f t="shared" si="5"/>
        <v>0</v>
      </c>
    </row>
    <row r="765" ht="15">
      <c r="AD765" s="24">
        <f t="shared" si="5"/>
        <v>0</v>
      </c>
    </row>
    <row r="766" ht="15">
      <c r="AD766" s="24">
        <f t="shared" si="5"/>
        <v>0</v>
      </c>
    </row>
    <row r="767" ht="15">
      <c r="AD767" s="24">
        <f t="shared" si="5"/>
        <v>0</v>
      </c>
    </row>
    <row r="768" ht="15">
      <c r="AD768" s="24">
        <f t="shared" si="5"/>
        <v>0</v>
      </c>
    </row>
    <row r="769" ht="15">
      <c r="AD769" s="24">
        <f t="shared" si="5"/>
        <v>0</v>
      </c>
    </row>
    <row r="770" ht="15">
      <c r="AD770" s="24">
        <f t="shared" si="5"/>
        <v>0</v>
      </c>
    </row>
    <row r="771" ht="15">
      <c r="AD771" s="24">
        <f t="shared" si="5"/>
        <v>0</v>
      </c>
    </row>
    <row r="772" ht="15">
      <c r="AD772" s="24">
        <f t="shared" si="5"/>
        <v>0</v>
      </c>
    </row>
    <row r="773" ht="15">
      <c r="AD773" s="24">
        <f t="shared" si="5"/>
        <v>0</v>
      </c>
    </row>
    <row r="774" ht="15">
      <c r="AD774" s="24">
        <f t="shared" si="5"/>
        <v>0</v>
      </c>
    </row>
    <row r="775" ht="15">
      <c r="AD775" s="24">
        <f t="shared" si="5"/>
        <v>0</v>
      </c>
    </row>
    <row r="776" ht="15">
      <c r="AD776" s="24">
        <f t="shared" si="5"/>
        <v>0</v>
      </c>
    </row>
    <row r="777" ht="15">
      <c r="AD777" s="24">
        <f t="shared" si="5"/>
        <v>0</v>
      </c>
    </row>
    <row r="778" ht="15">
      <c r="AD778" s="24">
        <f t="shared" si="5"/>
        <v>0</v>
      </c>
    </row>
    <row r="779" ht="15">
      <c r="AD779" s="24">
        <f t="shared" si="5"/>
        <v>0</v>
      </c>
    </row>
    <row r="780" ht="15">
      <c r="AD780" s="24">
        <f t="shared" si="5"/>
        <v>0</v>
      </c>
    </row>
    <row r="781" ht="15">
      <c r="AD781" s="24">
        <f t="shared" si="5"/>
        <v>0</v>
      </c>
    </row>
    <row r="782" ht="15">
      <c r="AD782" s="24">
        <f t="shared" si="5"/>
        <v>0</v>
      </c>
    </row>
    <row r="783" ht="15">
      <c r="AD783" s="24">
        <f t="shared" si="5"/>
        <v>0</v>
      </c>
    </row>
    <row r="784" ht="15">
      <c r="AD784" s="24">
        <f t="shared" si="5"/>
        <v>0</v>
      </c>
    </row>
    <row r="785" ht="15">
      <c r="AD785" s="24">
        <f t="shared" si="5"/>
        <v>0</v>
      </c>
    </row>
    <row r="786" ht="15">
      <c r="AD786" s="24">
        <f t="shared" si="5"/>
        <v>0</v>
      </c>
    </row>
    <row r="787" ht="15">
      <c r="AD787" s="24">
        <f t="shared" si="5"/>
        <v>0</v>
      </c>
    </row>
    <row r="788" ht="15">
      <c r="AD788" s="24">
        <f t="shared" si="5"/>
        <v>0</v>
      </c>
    </row>
    <row r="789" ht="15">
      <c r="AD789" s="24">
        <f t="shared" si="5"/>
        <v>0</v>
      </c>
    </row>
    <row r="790" ht="15">
      <c r="AD790" s="24">
        <f t="shared" si="5"/>
        <v>0</v>
      </c>
    </row>
    <row r="791" ht="15">
      <c r="AD791" s="24">
        <f t="shared" si="5"/>
        <v>0</v>
      </c>
    </row>
    <row r="792" ht="15">
      <c r="AD792" s="24">
        <f t="shared" si="5"/>
        <v>0</v>
      </c>
    </row>
    <row r="793" ht="15">
      <c r="AD793" s="24">
        <f t="shared" si="5"/>
        <v>0</v>
      </c>
    </row>
    <row r="794" ht="15">
      <c r="AD794" s="24">
        <f t="shared" si="5"/>
        <v>0</v>
      </c>
    </row>
    <row r="795" ht="15">
      <c r="AD795" s="24">
        <f t="shared" si="5"/>
        <v>0</v>
      </c>
    </row>
    <row r="796" ht="15">
      <c r="AD796" s="24">
        <f t="shared" si="5"/>
        <v>0</v>
      </c>
    </row>
    <row r="797" ht="15">
      <c r="AD797" s="24">
        <f t="shared" si="5"/>
        <v>0</v>
      </c>
    </row>
    <row r="798" ht="15">
      <c r="AD798" s="24">
        <f t="shared" si="5"/>
        <v>0</v>
      </c>
    </row>
    <row r="799" ht="15">
      <c r="AD799" s="24">
        <f t="shared" si="5"/>
        <v>0</v>
      </c>
    </row>
    <row r="800" ht="15">
      <c r="AD800" s="24">
        <f t="shared" si="5"/>
        <v>0</v>
      </c>
    </row>
    <row r="801" ht="15">
      <c r="AD801" s="24">
        <f t="shared" si="5"/>
        <v>0</v>
      </c>
    </row>
    <row r="802" ht="15">
      <c r="AD802" s="24">
        <f t="shared" si="5"/>
        <v>0</v>
      </c>
    </row>
    <row r="803" ht="15">
      <c r="AD803" s="24">
        <f t="shared" si="5"/>
        <v>0</v>
      </c>
    </row>
    <row r="804" ht="15">
      <c r="AD804" s="24">
        <f t="shared" si="5"/>
        <v>0</v>
      </c>
    </row>
    <row r="805" ht="15">
      <c r="AD805" s="24">
        <f t="shared" si="5"/>
        <v>0</v>
      </c>
    </row>
    <row r="806" ht="15">
      <c r="AD806" s="24">
        <f t="shared" si="5"/>
        <v>0</v>
      </c>
    </row>
    <row r="807" ht="15">
      <c r="AD807" s="24">
        <f t="shared" si="5"/>
        <v>0</v>
      </c>
    </row>
    <row r="808" ht="15">
      <c r="AD808" s="24">
        <f t="shared" si="5"/>
        <v>0</v>
      </c>
    </row>
    <row r="809" ht="15">
      <c r="AD809" s="24">
        <f t="shared" si="5"/>
        <v>0</v>
      </c>
    </row>
    <row r="810" ht="15">
      <c r="AD810" s="24">
        <f t="shared" si="5"/>
        <v>0</v>
      </c>
    </row>
    <row r="811" ht="15">
      <c r="AD811" s="24">
        <f t="shared" si="5"/>
        <v>0</v>
      </c>
    </row>
    <row r="812" ht="15">
      <c r="AD812" s="24">
        <f t="shared" si="5"/>
        <v>0</v>
      </c>
    </row>
    <row r="813" ht="15">
      <c r="AD813" s="24">
        <f t="shared" si="5"/>
        <v>0</v>
      </c>
    </row>
    <row r="814" ht="15">
      <c r="AD814" s="24">
        <f t="shared" si="5"/>
        <v>0</v>
      </c>
    </row>
    <row r="815" ht="15">
      <c r="AD815" s="24">
        <f t="shared" si="5"/>
        <v>0</v>
      </c>
    </row>
    <row r="816" ht="15">
      <c r="AD816" s="24">
        <f t="shared" si="5"/>
        <v>0</v>
      </c>
    </row>
    <row r="817" ht="15">
      <c r="AD817" s="24">
        <f t="shared" si="5"/>
        <v>0</v>
      </c>
    </row>
    <row r="818" ht="15">
      <c r="AD818" s="24">
        <f t="shared" si="5"/>
        <v>0</v>
      </c>
    </row>
    <row r="819" ht="15">
      <c r="AD819" s="24">
        <f t="shared" si="5"/>
        <v>0</v>
      </c>
    </row>
    <row r="820" ht="15">
      <c r="AD820" s="24">
        <f t="shared" si="5"/>
        <v>0</v>
      </c>
    </row>
    <row r="821" ht="15">
      <c r="AD821" s="24">
        <f t="shared" si="5"/>
        <v>0</v>
      </c>
    </row>
    <row r="822" ht="15">
      <c r="AD822" s="24">
        <f t="shared" si="5"/>
        <v>0</v>
      </c>
    </row>
    <row r="823" ht="15">
      <c r="AD823" s="24">
        <f t="shared" si="5"/>
        <v>0</v>
      </c>
    </row>
    <row r="824" ht="15">
      <c r="AD824" s="24">
        <f t="shared" si="5"/>
        <v>0</v>
      </c>
    </row>
    <row r="825" ht="15">
      <c r="AD825" s="24">
        <f t="shared" si="5"/>
        <v>0</v>
      </c>
    </row>
    <row r="826" ht="15">
      <c r="AD826" s="24">
        <f t="shared" si="5"/>
        <v>0</v>
      </c>
    </row>
    <row r="827" ht="15">
      <c r="AD827" s="24">
        <f aca="true" t="shared" si="6" ref="AD827:AD841">AB827*AC827</f>
        <v>0</v>
      </c>
    </row>
    <row r="828" ht="15">
      <c r="AD828" s="24">
        <f t="shared" si="6"/>
        <v>0</v>
      </c>
    </row>
    <row r="829" ht="15">
      <c r="AD829" s="24">
        <f t="shared" si="6"/>
        <v>0</v>
      </c>
    </row>
    <row r="830" ht="15">
      <c r="AD830" s="24">
        <f t="shared" si="6"/>
        <v>0</v>
      </c>
    </row>
    <row r="831" ht="15">
      <c r="AD831" s="24">
        <f t="shared" si="6"/>
        <v>0</v>
      </c>
    </row>
    <row r="832" ht="15">
      <c r="AD832" s="24">
        <f t="shared" si="6"/>
        <v>0</v>
      </c>
    </row>
    <row r="833" ht="15">
      <c r="AD833" s="24">
        <f t="shared" si="6"/>
        <v>0</v>
      </c>
    </row>
    <row r="834" ht="15">
      <c r="AD834" s="24">
        <f t="shared" si="6"/>
        <v>0</v>
      </c>
    </row>
    <row r="835" ht="15">
      <c r="AD835" s="24">
        <f t="shared" si="6"/>
        <v>0</v>
      </c>
    </row>
    <row r="836" ht="15">
      <c r="AD836" s="24">
        <f t="shared" si="6"/>
        <v>0</v>
      </c>
    </row>
    <row r="837" ht="15">
      <c r="AD837" s="24">
        <f t="shared" si="6"/>
        <v>0</v>
      </c>
    </row>
    <row r="838" ht="15">
      <c r="AD838" s="24">
        <f t="shared" si="6"/>
        <v>0</v>
      </c>
    </row>
    <row r="839" ht="15">
      <c r="AD839" s="24">
        <f t="shared" si="6"/>
        <v>0</v>
      </c>
    </row>
    <row r="840" ht="15">
      <c r="AD840" s="24">
        <f t="shared" si="6"/>
        <v>0</v>
      </c>
    </row>
    <row r="841" ht="15">
      <c r="AD841" s="24">
        <f t="shared" si="6"/>
        <v>0</v>
      </c>
    </row>
  </sheetData>
  <sheetProtection formatCells="0" formatColumns="0" formatRows="0" insertColumns="0" insertHyperlinks="0" deleteColumns="0" deleteRows="0"/>
  <autoFilter ref="A3:AZ432"/>
  <mergeCells count="31">
    <mergeCell ref="J2:J3"/>
    <mergeCell ref="V2:V3"/>
    <mergeCell ref="K2:K3"/>
    <mergeCell ref="M2:M3"/>
    <mergeCell ref="N2:N3"/>
    <mergeCell ref="U2:U3"/>
    <mergeCell ref="AK2:AM2"/>
    <mergeCell ref="AY1:AY3"/>
    <mergeCell ref="AU1:AV1"/>
    <mergeCell ref="AE1:AJ2"/>
    <mergeCell ref="AS1:AT2"/>
    <mergeCell ref="AN1:AR2"/>
    <mergeCell ref="A1:A3"/>
    <mergeCell ref="E1:E3"/>
    <mergeCell ref="F1:F3"/>
    <mergeCell ref="Y1:AC1"/>
    <mergeCell ref="Y2:Z2"/>
    <mergeCell ref="AB2:AC2"/>
    <mergeCell ref="H2:H3"/>
    <mergeCell ref="I2:I3"/>
    <mergeCell ref="G1:G3"/>
    <mergeCell ref="H1:O1"/>
    <mergeCell ref="S1:X1"/>
    <mergeCell ref="O2:O3"/>
    <mergeCell ref="P2:P3"/>
    <mergeCell ref="W2:W3"/>
    <mergeCell ref="X2:X3"/>
    <mergeCell ref="Q2:Q3"/>
    <mergeCell ref="R2:R3"/>
    <mergeCell ref="S2:S3"/>
    <mergeCell ref="T2:T3"/>
  </mergeCells>
  <dataValidations count="7">
    <dataValidation type="list" allowBlank="1" showInputMessage="1" showErrorMessage="1" sqref="AJ254:AJ259 AW4:AW476 AY4:AY476">
      <formula1>РТП</formula1>
    </dataValidation>
    <dataValidation type="list" allowBlank="1" showInputMessage="1" showErrorMessage="1" sqref="AX1:AX65536">
      <formula1>РТП2</formula1>
    </dataValidation>
    <dataValidation type="list" allowBlank="1" showInputMessage="1" showErrorMessage="1" sqref="E4:E476">
      <formula1>выезда</formula1>
    </dataValidation>
    <dataValidation type="list" allowBlank="1" showInputMessage="1" showErrorMessage="1" sqref="O4:O476">
      <formula1>ранг</formula1>
    </dataValidation>
    <dataValidation type="list" allowBlank="1" showInputMessage="1" showErrorMessage="1" sqref="L1:L65536">
      <formula1>рассотояния</formula1>
    </dataValidation>
    <dataValidation type="list" allowBlank="1" showInputMessage="1" showErrorMessage="1" sqref="K1:K65536">
      <formula1>водоисточники1</formula1>
    </dataValidation>
    <dataValidation type="list" allowBlank="1" showInputMessage="1" showErrorMessage="1" sqref="P1:P65536">
      <formula1>инструмент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D19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13.28125" style="0" bestFit="1" customWidth="1"/>
    <col min="4" max="4" width="8.8515625" style="0" customWidth="1"/>
  </cols>
  <sheetData>
    <row r="3" spans="2:3" ht="15">
      <c r="B3" t="s">
        <v>43</v>
      </c>
      <c r="C3" t="s">
        <v>35</v>
      </c>
    </row>
    <row r="4" spans="2:3" ht="15">
      <c r="B4" t="s">
        <v>44</v>
      </c>
      <c r="C4" t="s">
        <v>152</v>
      </c>
    </row>
    <row r="5" ht="15">
      <c r="B5" t="s">
        <v>158</v>
      </c>
    </row>
    <row r="18" spans="3:4" ht="15">
      <c r="C18" s="13"/>
      <c r="D18" s="14"/>
    </row>
    <row r="19" spans="3:4" ht="15">
      <c r="C19" s="12"/>
      <c r="D19" s="14"/>
    </row>
  </sheetData>
  <sheetProtection password="C6E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3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4.00390625" style="34" customWidth="1"/>
    <col min="2" max="2" width="6.00390625" style="35" customWidth="1"/>
    <col min="3" max="3" width="8.140625" style="35" customWidth="1"/>
    <col min="4" max="4" width="6.00390625" style="35" customWidth="1"/>
    <col min="5" max="5" width="9.7109375" style="35" customWidth="1"/>
    <col min="6" max="6" width="8.00390625" style="35" customWidth="1"/>
    <col min="7" max="7" width="7.140625" style="35" customWidth="1"/>
    <col min="8" max="16384" width="9.140625" style="34" customWidth="1"/>
  </cols>
  <sheetData>
    <row r="1" spans="1:7" ht="15">
      <c r="A1" s="32"/>
      <c r="B1" s="33"/>
      <c r="C1" s="33"/>
      <c r="D1" s="33"/>
      <c r="E1" s="33"/>
      <c r="F1" s="33"/>
      <c r="G1" s="33"/>
    </row>
    <row r="2" spans="1:7" ht="18.75">
      <c r="A2" s="136" t="s">
        <v>54</v>
      </c>
      <c r="B2" s="136"/>
      <c r="C2" s="136"/>
      <c r="D2" s="136"/>
      <c r="E2" s="136"/>
      <c r="F2" s="136"/>
      <c r="G2" s="136"/>
    </row>
    <row r="3" spans="1:7" ht="18.75">
      <c r="A3" s="136" t="s">
        <v>55</v>
      </c>
      <c r="B3" s="136"/>
      <c r="C3" s="136"/>
      <c r="D3" s="136"/>
      <c r="E3" s="136"/>
      <c r="F3" s="136"/>
      <c r="G3" s="136"/>
    </row>
    <row r="4" ht="15">
      <c r="A4" s="27"/>
    </row>
    <row r="5" spans="1:7" ht="15.75" customHeight="1">
      <c r="A5" s="137" t="s">
        <v>56</v>
      </c>
      <c r="B5" s="137" t="s">
        <v>57</v>
      </c>
      <c r="C5" s="137"/>
      <c r="D5" s="137"/>
      <c r="E5" s="137"/>
      <c r="F5" s="138" t="s">
        <v>58</v>
      </c>
      <c r="G5" s="139"/>
    </row>
    <row r="6" spans="1:7" ht="15.75">
      <c r="A6" s="137"/>
      <c r="B6" s="142">
        <v>2011</v>
      </c>
      <c r="C6" s="143"/>
      <c r="D6" s="144">
        <v>2012</v>
      </c>
      <c r="E6" s="144"/>
      <c r="F6" s="140"/>
      <c r="G6" s="141"/>
    </row>
    <row r="7" spans="1:7" ht="15.75">
      <c r="A7" s="36" t="s">
        <v>59</v>
      </c>
      <c r="B7" s="132" t="s">
        <v>60</v>
      </c>
      <c r="C7" s="133"/>
      <c r="D7" s="132" t="s">
        <v>61</v>
      </c>
      <c r="E7" s="133"/>
      <c r="F7" s="134" t="s">
        <v>62</v>
      </c>
      <c r="G7" s="135"/>
    </row>
    <row r="8" spans="1:7" ht="31.5">
      <c r="A8" s="37" t="s">
        <v>63</v>
      </c>
      <c r="B8" s="38"/>
      <c r="C8" s="39"/>
      <c r="D8" s="38"/>
      <c r="E8" s="39"/>
      <c r="F8" s="149"/>
      <c r="G8" s="150"/>
    </row>
    <row r="9" spans="1:7" ht="15.75">
      <c r="A9" s="40" t="s">
        <v>64</v>
      </c>
      <c r="B9" s="151">
        <v>469</v>
      </c>
      <c r="C9" s="152"/>
      <c r="D9" s="151"/>
      <c r="E9" s="152"/>
      <c r="F9" s="153">
        <f>IF(B9=0,0,D9/B9)</f>
        <v>0</v>
      </c>
      <c r="G9" s="154"/>
    </row>
    <row r="10" spans="1:7" ht="15.75">
      <c r="A10" s="41" t="s">
        <v>65</v>
      </c>
      <c r="B10" s="145"/>
      <c r="C10" s="146"/>
      <c r="D10" s="145"/>
      <c r="E10" s="146"/>
      <c r="F10" s="147"/>
      <c r="G10" s="148"/>
    </row>
    <row r="11" spans="1:7" ht="15.75">
      <c r="A11" s="41" t="s">
        <v>187</v>
      </c>
      <c r="B11" s="42">
        <v>103</v>
      </c>
      <c r="C11" s="43">
        <v>12</v>
      </c>
      <c r="D11" s="42">
        <f>COUNTIF(ТОЛМУТ!E:E,A11)</f>
        <v>1</v>
      </c>
      <c r="E11" s="42">
        <f>COUNTIF(ТОЛМУТ!E:E,A12)</f>
        <v>0</v>
      </c>
      <c r="F11" s="44">
        <f>IF(B11=0,0,D11/B11)</f>
        <v>0.009708737864077669</v>
      </c>
      <c r="G11" s="45">
        <f>IF(C11=0,0,E11/C11)</f>
        <v>0</v>
      </c>
    </row>
    <row r="12" spans="1:7" s="62" customFormat="1" ht="15.75">
      <c r="A12" s="56" t="s">
        <v>188</v>
      </c>
      <c r="B12" s="57"/>
      <c r="C12" s="58"/>
      <c r="D12" s="57"/>
      <c r="E12" s="59"/>
      <c r="F12" s="60"/>
      <c r="G12" s="61"/>
    </row>
    <row r="13" spans="1:7" ht="15.75">
      <c r="A13" s="41" t="s">
        <v>181</v>
      </c>
      <c r="B13" s="151">
        <v>1</v>
      </c>
      <c r="C13" s="152"/>
      <c r="D13" s="151">
        <f>COUNTIF(ТОЛМУТ!E:E,A13)</f>
        <v>0</v>
      </c>
      <c r="E13" s="152"/>
      <c r="F13" s="153">
        <f>IF(B13=0,0,D13/B13)</f>
        <v>0</v>
      </c>
      <c r="G13" s="154"/>
    </row>
    <row r="14" spans="1:7" ht="15.75">
      <c r="A14" s="41" t="s">
        <v>39</v>
      </c>
      <c r="B14" s="151">
        <v>189</v>
      </c>
      <c r="C14" s="152"/>
      <c r="D14" s="151">
        <f>COUNTIF(ТОЛМУТ!E:E,A14)</f>
        <v>0</v>
      </c>
      <c r="E14" s="152"/>
      <c r="F14" s="153">
        <f>IF(B14=0,0,D14/B14)</f>
        <v>0</v>
      </c>
      <c r="G14" s="154"/>
    </row>
    <row r="15" spans="1:7" ht="15.75">
      <c r="A15" s="41" t="s">
        <v>182</v>
      </c>
      <c r="B15" s="151">
        <v>1</v>
      </c>
      <c r="C15" s="152"/>
      <c r="D15" s="151">
        <f>COUNTIF(ТОЛМУТ!E:E,A15)</f>
        <v>0</v>
      </c>
      <c r="E15" s="152"/>
      <c r="F15" s="153">
        <f>IF(B15=0,0,D15/B15)</f>
        <v>0</v>
      </c>
      <c r="G15" s="154"/>
    </row>
    <row r="16" spans="1:7" ht="15.75">
      <c r="A16" s="41" t="s">
        <v>183</v>
      </c>
      <c r="B16" s="42">
        <v>0</v>
      </c>
      <c r="C16" s="43">
        <v>3</v>
      </c>
      <c r="D16" s="42">
        <f>COUNTIF(ТОЛМУТ!E:E,A16)</f>
        <v>0</v>
      </c>
      <c r="E16" s="42">
        <f>COUNTIF(ТОЛМУТ!E:E,A17)</f>
        <v>0</v>
      </c>
      <c r="F16" s="44">
        <f>IF(B16=0,0,D16/B16)</f>
        <v>0</v>
      </c>
      <c r="G16" s="45">
        <f>IF(C16=0,0,E16/C16)</f>
        <v>0</v>
      </c>
    </row>
    <row r="17" spans="1:7" s="62" customFormat="1" ht="15.75">
      <c r="A17" s="56" t="s">
        <v>151</v>
      </c>
      <c r="B17" s="57"/>
      <c r="C17" s="63"/>
      <c r="D17" s="57"/>
      <c r="E17" s="57"/>
      <c r="F17" s="64"/>
      <c r="G17" s="65"/>
    </row>
    <row r="18" spans="1:7" ht="15.75">
      <c r="A18" s="41" t="s">
        <v>184</v>
      </c>
      <c r="B18" s="42">
        <v>0</v>
      </c>
      <c r="C18" s="43">
        <v>0</v>
      </c>
      <c r="D18" s="42"/>
      <c r="E18" s="42"/>
      <c r="F18" s="44">
        <f>IF(B18=0,0,D18/B18)</f>
        <v>0</v>
      </c>
      <c r="G18" s="45">
        <f>IF(C18=0,0,E18/C18)</f>
        <v>0</v>
      </c>
    </row>
    <row r="19" spans="1:7" ht="15.75">
      <c r="A19" s="41" t="s">
        <v>185</v>
      </c>
      <c r="B19" s="42">
        <v>78</v>
      </c>
      <c r="C19" s="43">
        <v>23</v>
      </c>
      <c r="D19" s="42">
        <f>COUNTIF(ТОЛМУТ!E:E,A19)</f>
        <v>0</v>
      </c>
      <c r="E19" s="42">
        <f>COUNTIF(ТОЛМУТ!E:E,A20)</f>
        <v>0</v>
      </c>
      <c r="F19" s="44">
        <f>IF(B19=0,0,D19/B19)</f>
        <v>0</v>
      </c>
      <c r="G19" s="45">
        <f>IF(C19=0,0,E19/C19)</f>
        <v>0</v>
      </c>
    </row>
    <row r="20" spans="1:7" s="62" customFormat="1" ht="15.75">
      <c r="A20" s="56" t="s">
        <v>148</v>
      </c>
      <c r="B20" s="57"/>
      <c r="C20" s="58"/>
      <c r="D20" s="57"/>
      <c r="E20" s="59"/>
      <c r="F20" s="60"/>
      <c r="G20" s="61"/>
    </row>
    <row r="21" spans="1:7" ht="15.75">
      <c r="A21" s="41" t="s">
        <v>53</v>
      </c>
      <c r="B21" s="151">
        <v>4</v>
      </c>
      <c r="C21" s="152"/>
      <c r="D21" s="151"/>
      <c r="E21" s="152"/>
      <c r="F21" s="153">
        <f>IF(B21=0,0,D21/B21)</f>
        <v>0</v>
      </c>
      <c r="G21" s="154"/>
    </row>
    <row r="22" spans="1:7" ht="15.75">
      <c r="A22" s="41" t="s">
        <v>52</v>
      </c>
      <c r="B22" s="42">
        <v>18</v>
      </c>
      <c r="C22" s="43">
        <v>2</v>
      </c>
      <c r="D22" s="42">
        <f>COUNTIF(ТОЛМУТ!E:E,A22)</f>
        <v>0</v>
      </c>
      <c r="E22" s="42">
        <f>COUNTIF(ТОЛМУТ!E:E,A23)</f>
        <v>0</v>
      </c>
      <c r="F22" s="44">
        <f>IF(B22=0,0,D22/B22)</f>
        <v>0</v>
      </c>
      <c r="G22" s="45">
        <f>IF(C22=0,0,E22/C22)</f>
        <v>0</v>
      </c>
    </row>
    <row r="23" spans="1:7" s="62" customFormat="1" ht="15.75">
      <c r="A23" s="56" t="s">
        <v>149</v>
      </c>
      <c r="B23" s="57"/>
      <c r="C23" s="58"/>
      <c r="D23" s="57"/>
      <c r="E23" s="59"/>
      <c r="F23" s="60"/>
      <c r="G23" s="61"/>
    </row>
    <row r="24" spans="1:7" ht="15.75">
      <c r="A24" s="41" t="s">
        <v>186</v>
      </c>
      <c r="B24" s="151">
        <v>4</v>
      </c>
      <c r="C24" s="152"/>
      <c r="D24" s="151">
        <f>COUNTIF(ТОЛМУТ!E:E,A24)</f>
        <v>0</v>
      </c>
      <c r="E24" s="152"/>
      <c r="F24" s="153">
        <f>IF(B24=0,0,D24/B24)</f>
        <v>0</v>
      </c>
      <c r="G24" s="154"/>
    </row>
    <row r="25" spans="1:7" ht="15.75">
      <c r="A25" s="41" t="s">
        <v>150</v>
      </c>
      <c r="B25" s="151">
        <v>68</v>
      </c>
      <c r="C25" s="152"/>
      <c r="D25" s="151">
        <f>COUNTIF(ТОЛМУТ!E:E,A25)</f>
        <v>0</v>
      </c>
      <c r="E25" s="152"/>
      <c r="F25" s="153">
        <f>IF(B25=0,0,D25/B25)</f>
        <v>0</v>
      </c>
      <c r="G25" s="154"/>
    </row>
    <row r="26" spans="1:7" ht="15.75">
      <c r="A26" s="46" t="s">
        <v>66</v>
      </c>
      <c r="B26" s="155"/>
      <c r="C26" s="156"/>
      <c r="D26" s="155"/>
      <c r="E26" s="156"/>
      <c r="F26" s="149"/>
      <c r="G26" s="150"/>
    </row>
    <row r="27" spans="1:7" ht="31.5">
      <c r="A27" s="41" t="s">
        <v>67</v>
      </c>
      <c r="B27" s="42">
        <v>0</v>
      </c>
      <c r="C27" s="43">
        <v>0</v>
      </c>
      <c r="D27" s="42"/>
      <c r="E27" s="42"/>
      <c r="F27" s="44">
        <f>IF(B27=0,0,D27/B27)</f>
        <v>0</v>
      </c>
      <c r="G27" s="45">
        <f>IF(C27=0,0,E27/C27)</f>
        <v>0</v>
      </c>
    </row>
    <row r="28" spans="1:7" ht="31.5">
      <c r="A28" s="41" t="s">
        <v>68</v>
      </c>
      <c r="B28" s="151">
        <v>22</v>
      </c>
      <c r="C28" s="152"/>
      <c r="D28" s="151">
        <f>SUM(ТОЛМУТ!H4:H810)</f>
        <v>0</v>
      </c>
      <c r="E28" s="152"/>
      <c r="F28" s="153">
        <f aca="true" t="shared" si="0" ref="F28:F39">IF(B28=0,0,D28/B28)</f>
        <v>0</v>
      </c>
      <c r="G28" s="154"/>
    </row>
    <row r="29" spans="1:7" ht="31.5">
      <c r="A29" s="41" t="s">
        <v>69</v>
      </c>
      <c r="B29" s="151">
        <v>0</v>
      </c>
      <c r="C29" s="152"/>
      <c r="D29" s="151">
        <v>0</v>
      </c>
      <c r="E29" s="152"/>
      <c r="F29" s="153">
        <f t="shared" si="0"/>
        <v>0</v>
      </c>
      <c r="G29" s="154"/>
    </row>
    <row r="30" spans="1:7" ht="15.75">
      <c r="A30" s="41" t="s">
        <v>70</v>
      </c>
      <c r="B30" s="151">
        <v>264</v>
      </c>
      <c r="C30" s="152"/>
      <c r="D30" s="151">
        <f>SUM(ТОЛМУТ!N2:N910)</f>
        <v>0</v>
      </c>
      <c r="E30" s="152"/>
      <c r="F30" s="153">
        <f t="shared" si="0"/>
        <v>0</v>
      </c>
      <c r="G30" s="154"/>
    </row>
    <row r="31" spans="1:7" ht="31.5">
      <c r="A31" s="41" t="s">
        <v>71</v>
      </c>
      <c r="B31" s="151">
        <v>6</v>
      </c>
      <c r="C31" s="152"/>
      <c r="D31" s="151">
        <f>SUM(D32:E35)</f>
        <v>0</v>
      </c>
      <c r="E31" s="152"/>
      <c r="F31" s="153">
        <f t="shared" si="0"/>
        <v>0</v>
      </c>
      <c r="G31" s="154"/>
    </row>
    <row r="32" spans="1:7" ht="15.75">
      <c r="A32" s="47" t="s">
        <v>155</v>
      </c>
      <c r="B32" s="151">
        <v>2</v>
      </c>
      <c r="C32" s="152"/>
      <c r="D32" s="151">
        <f>COUNTIF(ТОЛМУТ!H:O,A32)</f>
        <v>0</v>
      </c>
      <c r="E32" s="152"/>
      <c r="F32" s="153">
        <f t="shared" si="0"/>
        <v>0</v>
      </c>
      <c r="G32" s="154"/>
    </row>
    <row r="33" spans="1:7" ht="15.75">
      <c r="A33" s="47" t="s">
        <v>154</v>
      </c>
      <c r="B33" s="151">
        <v>4</v>
      </c>
      <c r="C33" s="152"/>
      <c r="D33" s="151">
        <f>COUNTIF(ТОЛМУТ!H:O,A33)</f>
        <v>0</v>
      </c>
      <c r="E33" s="152"/>
      <c r="F33" s="153">
        <f t="shared" si="0"/>
        <v>0</v>
      </c>
      <c r="G33" s="154"/>
    </row>
    <row r="34" spans="1:7" ht="15.75">
      <c r="A34" s="47" t="s">
        <v>156</v>
      </c>
      <c r="B34" s="151">
        <v>0</v>
      </c>
      <c r="C34" s="152"/>
      <c r="D34" s="151">
        <f>COUNTIF(ТОЛМУТ!H:O,A34)</f>
        <v>0</v>
      </c>
      <c r="E34" s="152"/>
      <c r="F34" s="153">
        <f t="shared" si="0"/>
        <v>0</v>
      </c>
      <c r="G34" s="154"/>
    </row>
    <row r="35" spans="1:7" ht="15.75">
      <c r="A35" s="47" t="s">
        <v>153</v>
      </c>
      <c r="B35" s="151">
        <v>0</v>
      </c>
      <c r="C35" s="152"/>
      <c r="D35" s="151">
        <f>COUNTIF(ТОЛМУТ!H:O,A35)</f>
        <v>0</v>
      </c>
      <c r="E35" s="152"/>
      <c r="F35" s="153">
        <f t="shared" si="0"/>
        <v>0</v>
      </c>
      <c r="G35" s="154"/>
    </row>
    <row r="36" spans="1:7" ht="15.75">
      <c r="A36" s="41" t="s">
        <v>72</v>
      </c>
      <c r="B36" s="151">
        <v>169</v>
      </c>
      <c r="C36" s="152"/>
      <c r="D36" s="151">
        <f>SUM(ТОЛМУТ!J4:J973)</f>
        <v>0</v>
      </c>
      <c r="E36" s="152"/>
      <c r="F36" s="153">
        <f t="shared" si="0"/>
        <v>0</v>
      </c>
      <c r="G36" s="154"/>
    </row>
    <row r="37" spans="1:7" ht="31.5">
      <c r="A37" s="41" t="s">
        <v>73</v>
      </c>
      <c r="B37" s="151">
        <v>5</v>
      </c>
      <c r="C37" s="152"/>
      <c r="D37" s="151">
        <f>COUNTA(ТОЛМУТ!K4:K957)</f>
        <v>0</v>
      </c>
      <c r="E37" s="152"/>
      <c r="F37" s="153">
        <f t="shared" si="0"/>
        <v>0</v>
      </c>
      <c r="G37" s="154"/>
    </row>
    <row r="38" spans="1:7" ht="31.5">
      <c r="A38" s="41" t="s">
        <v>74</v>
      </c>
      <c r="B38" s="151">
        <v>89</v>
      </c>
      <c r="C38" s="152"/>
      <c r="D38" s="151">
        <f>SUM(ТОЛМУТ!M2:M550)</f>
        <v>0</v>
      </c>
      <c r="E38" s="152"/>
      <c r="F38" s="153">
        <f t="shared" si="0"/>
        <v>0</v>
      </c>
      <c r="G38" s="154"/>
    </row>
    <row r="39" spans="1:7" ht="31.5">
      <c r="A39" s="41" t="s">
        <v>75</v>
      </c>
      <c r="B39" s="42">
        <v>7</v>
      </c>
      <c r="C39" s="43">
        <v>0</v>
      </c>
      <c r="D39" s="42">
        <f>SUM(ТОЛМУТ!I2:I710)</f>
        <v>0</v>
      </c>
      <c r="E39" s="42">
        <v>0</v>
      </c>
      <c r="F39" s="44">
        <f t="shared" si="0"/>
        <v>0</v>
      </c>
      <c r="G39" s="45">
        <f>IF(C39=0,0,E39/C39)</f>
        <v>0</v>
      </c>
    </row>
    <row r="40" spans="1:7" ht="15.75">
      <c r="A40" s="46" t="s">
        <v>76</v>
      </c>
      <c r="B40" s="149"/>
      <c r="C40" s="150"/>
      <c r="D40" s="149"/>
      <c r="E40" s="150"/>
      <c r="F40" s="149"/>
      <c r="G40" s="150"/>
    </row>
    <row r="41" spans="1:7" ht="15.75">
      <c r="A41" s="41" t="s">
        <v>159</v>
      </c>
      <c r="B41" s="151">
        <v>0</v>
      </c>
      <c r="C41" s="152"/>
      <c r="D41" s="151">
        <f>COUNTIF(ТОЛМУТ!L4:L710,A41)</f>
        <v>0</v>
      </c>
      <c r="E41" s="152"/>
      <c r="F41" s="153">
        <f>IF(B41=0,0,D41/B41)</f>
        <v>0</v>
      </c>
      <c r="G41" s="154"/>
    </row>
    <row r="42" spans="1:7" ht="15.75">
      <c r="A42" s="41" t="s">
        <v>160</v>
      </c>
      <c r="B42" s="151">
        <v>4</v>
      </c>
      <c r="C42" s="152"/>
      <c r="D42" s="151">
        <f>COUNTIF(ТОЛМУТ!L5:L711,A42)</f>
        <v>0</v>
      </c>
      <c r="E42" s="152"/>
      <c r="F42" s="153">
        <f>IF(B42=0,0,D42/B42)</f>
        <v>0</v>
      </c>
      <c r="G42" s="154"/>
    </row>
    <row r="43" spans="1:7" ht="15.75">
      <c r="A43" s="41" t="s">
        <v>161</v>
      </c>
      <c r="B43" s="151">
        <v>1</v>
      </c>
      <c r="C43" s="152"/>
      <c r="D43" s="151">
        <f>COUNTIF(ТОЛМУТ!L6:L712,A43)</f>
        <v>0</v>
      </c>
      <c r="E43" s="152"/>
      <c r="F43" s="153">
        <f>IF(B43=0,0,D43/B43)</f>
        <v>0</v>
      </c>
      <c r="G43" s="154"/>
    </row>
    <row r="44" spans="1:7" ht="15.75">
      <c r="A44" s="41" t="s">
        <v>162</v>
      </c>
      <c r="B44" s="151">
        <v>0</v>
      </c>
      <c r="C44" s="152"/>
      <c r="D44" s="151">
        <f>COUNTIF(ТОЛМУТ!L7:L713,A44)</f>
        <v>0</v>
      </c>
      <c r="E44" s="152"/>
      <c r="F44" s="153">
        <f>IF(B44=0,0,D44/B44)</f>
        <v>0</v>
      </c>
      <c r="G44" s="154"/>
    </row>
    <row r="45" spans="1:7" ht="15.75">
      <c r="A45" s="41" t="s">
        <v>163</v>
      </c>
      <c r="B45" s="151">
        <v>0</v>
      </c>
      <c r="C45" s="152"/>
      <c r="D45" s="151">
        <f>COUNTIF(ТОЛМУТ!L8:L714,A45)</f>
        <v>0</v>
      </c>
      <c r="E45" s="152"/>
      <c r="F45" s="153">
        <f>IF(B45=0,0,D45/B45)</f>
        <v>0</v>
      </c>
      <c r="G45" s="154"/>
    </row>
    <row r="46" spans="1:7" ht="15.75">
      <c r="A46" s="46" t="s">
        <v>77</v>
      </c>
      <c r="B46" s="149"/>
      <c r="C46" s="150"/>
      <c r="D46" s="149"/>
      <c r="E46" s="150"/>
      <c r="F46" s="149"/>
      <c r="G46" s="150"/>
    </row>
    <row r="47" spans="1:7" ht="15.75">
      <c r="A47" s="41" t="s">
        <v>78</v>
      </c>
      <c r="B47" s="151">
        <v>0</v>
      </c>
      <c r="C47" s="152"/>
      <c r="D47" s="151">
        <f>COUNTIF(ТОЛМУТ!K4:K710,Лист1!B4)</f>
        <v>0</v>
      </c>
      <c r="E47" s="152"/>
      <c r="F47" s="153">
        <f aca="true" t="shared" si="1" ref="F47:F52">IF(B47=0,0,D47/B47)</f>
        <v>0</v>
      </c>
      <c r="G47" s="154"/>
    </row>
    <row r="48" spans="1:7" ht="15.75">
      <c r="A48" s="41" t="s">
        <v>79</v>
      </c>
      <c r="B48" s="151">
        <v>0</v>
      </c>
      <c r="C48" s="152"/>
      <c r="D48" s="151">
        <f>COUNTIF(ТОЛМУТ!K4:K710,Лист1!B5)</f>
        <v>0</v>
      </c>
      <c r="E48" s="152"/>
      <c r="F48" s="153">
        <f t="shared" si="1"/>
        <v>0</v>
      </c>
      <c r="G48" s="154"/>
    </row>
    <row r="49" spans="1:7" ht="31.5">
      <c r="A49" s="41" t="s">
        <v>80</v>
      </c>
      <c r="B49" s="151">
        <v>5</v>
      </c>
      <c r="C49" s="152"/>
      <c r="D49" s="151">
        <f>COUNTIF(ТОЛМУТ!H:O,Лист1!B5)</f>
        <v>0</v>
      </c>
      <c r="E49" s="152"/>
      <c r="F49" s="153">
        <f t="shared" si="1"/>
        <v>0</v>
      </c>
      <c r="G49" s="154"/>
    </row>
    <row r="50" spans="1:7" ht="31.5">
      <c r="A50" s="41" t="s">
        <v>81</v>
      </c>
      <c r="B50" s="151">
        <v>0</v>
      </c>
      <c r="C50" s="152"/>
      <c r="D50" s="151"/>
      <c r="E50" s="152"/>
      <c r="F50" s="153">
        <f t="shared" si="1"/>
        <v>0</v>
      </c>
      <c r="G50" s="154"/>
    </row>
    <row r="51" spans="1:7" ht="15.75">
      <c r="A51" s="41" t="s">
        <v>82</v>
      </c>
      <c r="B51" s="151">
        <v>0</v>
      </c>
      <c r="C51" s="152"/>
      <c r="D51" s="151"/>
      <c r="E51" s="152"/>
      <c r="F51" s="153">
        <f t="shared" si="1"/>
        <v>0</v>
      </c>
      <c r="G51" s="154"/>
    </row>
    <row r="52" spans="1:7" ht="15.75">
      <c r="A52" s="41" t="s">
        <v>83</v>
      </c>
      <c r="B52" s="151">
        <v>265</v>
      </c>
      <c r="C52" s="152"/>
      <c r="D52" s="157">
        <f>SUM(D30:E36,D38,D39)-D37</f>
        <v>0</v>
      </c>
      <c r="E52" s="158"/>
      <c r="F52" s="153">
        <f t="shared" si="1"/>
        <v>0</v>
      </c>
      <c r="G52" s="154"/>
    </row>
    <row r="53" spans="1:7" ht="31.5">
      <c r="A53" s="46" t="s">
        <v>84</v>
      </c>
      <c r="B53" s="149"/>
      <c r="C53" s="150"/>
      <c r="D53" s="149"/>
      <c r="E53" s="150"/>
      <c r="F53" s="149"/>
      <c r="G53" s="150"/>
    </row>
    <row r="54" spans="1:7" ht="15.75">
      <c r="A54" s="41" t="s">
        <v>85</v>
      </c>
      <c r="B54" s="151">
        <v>255</v>
      </c>
      <c r="C54" s="152"/>
      <c r="D54" s="151">
        <f>SUM(ТОЛМУТ!J4:J710)</f>
        <v>0</v>
      </c>
      <c r="E54" s="152"/>
      <c r="F54" s="153">
        <f aca="true" t="shared" si="2" ref="F54:F84">IF(B54=0,0,D54/B54)</f>
        <v>0</v>
      </c>
      <c r="G54" s="154"/>
    </row>
    <row r="55" spans="1:7" ht="15.75">
      <c r="A55" s="41" t="s">
        <v>86</v>
      </c>
      <c r="B55" s="151">
        <v>4</v>
      </c>
      <c r="C55" s="152"/>
      <c r="D55" s="151">
        <f>SUM(ТОЛМУТ!S4:S810)</f>
        <v>0</v>
      </c>
      <c r="E55" s="152"/>
      <c r="F55" s="153">
        <f t="shared" si="2"/>
        <v>0</v>
      </c>
      <c r="G55" s="154"/>
    </row>
    <row r="56" spans="1:7" ht="15.75">
      <c r="A56" s="41" t="s">
        <v>87</v>
      </c>
      <c r="B56" s="151">
        <v>3</v>
      </c>
      <c r="C56" s="152"/>
      <c r="D56" s="151">
        <f>SUM(ТОЛМУТ!T141:T810)</f>
        <v>0</v>
      </c>
      <c r="E56" s="152"/>
      <c r="F56" s="153">
        <f t="shared" si="2"/>
        <v>0</v>
      </c>
      <c r="G56" s="154"/>
    </row>
    <row r="57" spans="1:7" ht="15.75">
      <c r="A57" s="41" t="s">
        <v>88</v>
      </c>
      <c r="B57" s="151">
        <v>0</v>
      </c>
      <c r="C57" s="152"/>
      <c r="D57" s="151">
        <f>SUM(ТОЛМУТ!U141:U810)</f>
        <v>0</v>
      </c>
      <c r="E57" s="152"/>
      <c r="F57" s="153">
        <f t="shared" si="2"/>
        <v>0</v>
      </c>
      <c r="G57" s="154"/>
    </row>
    <row r="58" spans="1:7" ht="15.75">
      <c r="A58" s="41" t="s">
        <v>89</v>
      </c>
      <c r="B58" s="151">
        <v>0</v>
      </c>
      <c r="C58" s="152"/>
      <c r="D58" s="151">
        <f>SUM(ТОЛМУТ!V4:V810)</f>
        <v>0</v>
      </c>
      <c r="E58" s="152"/>
      <c r="F58" s="153">
        <f t="shared" si="2"/>
        <v>0</v>
      </c>
      <c r="G58" s="154"/>
    </row>
    <row r="59" spans="1:7" ht="15.75">
      <c r="A59" s="41" t="s">
        <v>90</v>
      </c>
      <c r="B59" s="151">
        <v>1</v>
      </c>
      <c r="C59" s="152"/>
      <c r="D59" s="151">
        <f>SUM(D60:E62)</f>
        <v>0</v>
      </c>
      <c r="E59" s="152"/>
      <c r="F59" s="153">
        <f t="shared" si="2"/>
        <v>0</v>
      </c>
      <c r="G59" s="154"/>
    </row>
    <row r="60" spans="1:7" ht="63">
      <c r="A60" s="48" t="s">
        <v>91</v>
      </c>
      <c r="B60" s="151">
        <v>1</v>
      </c>
      <c r="C60" s="152"/>
      <c r="D60" s="151"/>
      <c r="E60" s="152"/>
      <c r="F60" s="153">
        <f t="shared" si="2"/>
        <v>0</v>
      </c>
      <c r="G60" s="154"/>
    </row>
    <row r="61" spans="1:7" ht="15.75">
      <c r="A61" s="47" t="s">
        <v>92</v>
      </c>
      <c r="B61" s="151">
        <v>1</v>
      </c>
      <c r="C61" s="152"/>
      <c r="D61" s="151">
        <f>SUM(ТОЛМУТ!W4:W810)</f>
        <v>0</v>
      </c>
      <c r="E61" s="152"/>
      <c r="F61" s="153">
        <f t="shared" si="2"/>
        <v>0</v>
      </c>
      <c r="G61" s="154"/>
    </row>
    <row r="62" spans="1:7" ht="31.5">
      <c r="A62" s="47" t="s">
        <v>93</v>
      </c>
      <c r="B62" s="151">
        <v>0</v>
      </c>
      <c r="C62" s="152"/>
      <c r="D62" s="151">
        <f>SUM(ТОЛМУТ!X4:X811)</f>
        <v>0</v>
      </c>
      <c r="E62" s="152"/>
      <c r="F62" s="153">
        <f t="shared" si="2"/>
        <v>0</v>
      </c>
      <c r="G62" s="154"/>
    </row>
    <row r="63" spans="1:7" ht="31.5">
      <c r="A63" s="47" t="s">
        <v>94</v>
      </c>
      <c r="B63" s="151">
        <v>180</v>
      </c>
      <c r="C63" s="152"/>
      <c r="D63" s="151">
        <f>SUM(ТОЛМУТ!Q4:Q810)</f>
        <v>0</v>
      </c>
      <c r="E63" s="152"/>
      <c r="F63" s="153">
        <f t="shared" si="2"/>
        <v>0</v>
      </c>
      <c r="G63" s="154"/>
    </row>
    <row r="64" spans="1:7" ht="15.75">
      <c r="A64" s="49" t="s">
        <v>95</v>
      </c>
      <c r="B64" s="151">
        <v>0</v>
      </c>
      <c r="C64" s="152"/>
      <c r="D64" s="151"/>
      <c r="E64" s="152"/>
      <c r="F64" s="153">
        <f t="shared" si="2"/>
        <v>0</v>
      </c>
      <c r="G64" s="154"/>
    </row>
    <row r="65" spans="1:7" ht="47.25">
      <c r="A65" s="50" t="s">
        <v>96</v>
      </c>
      <c r="B65" s="151">
        <v>0</v>
      </c>
      <c r="C65" s="152"/>
      <c r="D65" s="151"/>
      <c r="E65" s="152"/>
      <c r="F65" s="153">
        <f t="shared" si="2"/>
        <v>0</v>
      </c>
      <c r="G65" s="154"/>
    </row>
    <row r="66" spans="1:7" ht="31.5">
      <c r="A66" s="50" t="s">
        <v>97</v>
      </c>
      <c r="B66" s="151">
        <v>0</v>
      </c>
      <c r="C66" s="152"/>
      <c r="D66" s="151"/>
      <c r="E66" s="152"/>
      <c r="F66" s="153">
        <f t="shared" si="2"/>
        <v>0</v>
      </c>
      <c r="G66" s="154"/>
    </row>
    <row r="67" spans="1:7" ht="15.75">
      <c r="A67" s="49" t="s">
        <v>98</v>
      </c>
      <c r="B67" s="151">
        <v>0</v>
      </c>
      <c r="C67" s="152"/>
      <c r="D67" s="151"/>
      <c r="E67" s="152"/>
      <c r="F67" s="153">
        <f t="shared" si="2"/>
        <v>0</v>
      </c>
      <c r="G67" s="154"/>
    </row>
    <row r="68" spans="1:7" ht="63">
      <c r="A68" s="50" t="s">
        <v>99</v>
      </c>
      <c r="B68" s="151">
        <v>0</v>
      </c>
      <c r="C68" s="152"/>
      <c r="D68" s="151"/>
      <c r="E68" s="152"/>
      <c r="F68" s="153">
        <f t="shared" si="2"/>
        <v>0</v>
      </c>
      <c r="G68" s="154"/>
    </row>
    <row r="69" spans="1:7" ht="31.5">
      <c r="A69" s="50" t="s">
        <v>100</v>
      </c>
      <c r="B69" s="151">
        <v>0</v>
      </c>
      <c r="C69" s="152"/>
      <c r="D69" s="151"/>
      <c r="E69" s="152"/>
      <c r="F69" s="153">
        <f t="shared" si="2"/>
        <v>0</v>
      </c>
      <c r="G69" s="154"/>
    </row>
    <row r="70" spans="1:7" ht="31.5">
      <c r="A70" s="49" t="s">
        <v>101</v>
      </c>
      <c r="B70" s="42">
        <v>6</v>
      </c>
      <c r="C70" s="43">
        <v>578</v>
      </c>
      <c r="D70" s="42">
        <f>COUNTA(ТОЛМУТ!Y4:Y810)</f>
        <v>0</v>
      </c>
      <c r="E70" s="42">
        <f>SUM(ТОЛМУТ!AA4:AA810)</f>
        <v>0</v>
      </c>
      <c r="F70" s="44">
        <f t="shared" si="2"/>
        <v>0</v>
      </c>
      <c r="G70" s="45">
        <f aca="true" t="shared" si="3" ref="G70:G82">IF(C70=0,0,E70/C70)</f>
        <v>0</v>
      </c>
    </row>
    <row r="71" spans="1:7" ht="31.5">
      <c r="A71" s="49" t="s">
        <v>102</v>
      </c>
      <c r="B71" s="42">
        <v>0</v>
      </c>
      <c r="C71" s="43">
        <v>0</v>
      </c>
      <c r="D71" s="42">
        <f>COUNTA(ТОЛМУТ!AB4:AB810)</f>
        <v>0</v>
      </c>
      <c r="E71" s="42">
        <f>SUM(ТОЛМУТ!AD4:AD810)</f>
        <v>0</v>
      </c>
      <c r="F71" s="44">
        <f t="shared" si="2"/>
        <v>0</v>
      </c>
      <c r="G71" s="45">
        <f t="shared" si="3"/>
        <v>0</v>
      </c>
    </row>
    <row r="72" spans="1:7" ht="31.5">
      <c r="A72" s="49" t="s">
        <v>103</v>
      </c>
      <c r="B72" s="42">
        <v>6</v>
      </c>
      <c r="C72" s="43">
        <v>0</v>
      </c>
      <c r="D72" s="42">
        <f>SUM(ТОЛМУТ!AE4:AF810)</f>
        <v>0</v>
      </c>
      <c r="E72" s="42"/>
      <c r="F72" s="44">
        <f t="shared" si="2"/>
        <v>0</v>
      </c>
      <c r="G72" s="45">
        <f t="shared" si="3"/>
        <v>0</v>
      </c>
    </row>
    <row r="73" spans="1:7" ht="31.5">
      <c r="A73" s="49" t="s">
        <v>104</v>
      </c>
      <c r="B73" s="42">
        <v>0</v>
      </c>
      <c r="C73" s="43">
        <v>0</v>
      </c>
      <c r="D73" s="42"/>
      <c r="E73" s="42"/>
      <c r="F73" s="44">
        <f t="shared" si="2"/>
        <v>0</v>
      </c>
      <c r="G73" s="45">
        <f t="shared" si="3"/>
        <v>0</v>
      </c>
    </row>
    <row r="74" spans="1:7" ht="31.5">
      <c r="A74" s="49" t="s">
        <v>105</v>
      </c>
      <c r="B74" s="42">
        <v>0</v>
      </c>
      <c r="C74" s="43">
        <v>0</v>
      </c>
      <c r="D74" s="42"/>
      <c r="E74" s="42"/>
      <c r="F74" s="44">
        <f t="shared" si="2"/>
        <v>0</v>
      </c>
      <c r="G74" s="45">
        <f t="shared" si="3"/>
        <v>0</v>
      </c>
    </row>
    <row r="75" spans="1:7" ht="31.5">
      <c r="A75" s="49" t="s">
        <v>106</v>
      </c>
      <c r="B75" s="42">
        <v>0</v>
      </c>
      <c r="C75" s="43">
        <v>0</v>
      </c>
      <c r="D75" s="42"/>
      <c r="E75" s="42"/>
      <c r="F75" s="44">
        <f t="shared" si="2"/>
        <v>0</v>
      </c>
      <c r="G75" s="45">
        <f t="shared" si="3"/>
        <v>0</v>
      </c>
    </row>
    <row r="76" spans="1:7" ht="31.5">
      <c r="A76" s="49" t="s">
        <v>107</v>
      </c>
      <c r="B76" s="42">
        <v>0</v>
      </c>
      <c r="C76" s="43">
        <v>0</v>
      </c>
      <c r="D76" s="42"/>
      <c r="E76" s="42"/>
      <c r="F76" s="44">
        <f t="shared" si="2"/>
        <v>0</v>
      </c>
      <c r="G76" s="45">
        <f t="shared" si="3"/>
        <v>0</v>
      </c>
    </row>
    <row r="77" spans="1:7" ht="31.5">
      <c r="A77" s="49" t="s">
        <v>108</v>
      </c>
      <c r="B77" s="42">
        <v>0</v>
      </c>
      <c r="C77" s="43">
        <v>0</v>
      </c>
      <c r="D77" s="42">
        <f>SUM(ТОЛМУТ!AI4:AI810)</f>
        <v>0</v>
      </c>
      <c r="E77" s="42"/>
      <c r="F77" s="44">
        <f t="shared" si="2"/>
        <v>0</v>
      </c>
      <c r="G77" s="45">
        <f t="shared" si="3"/>
        <v>0</v>
      </c>
    </row>
    <row r="78" spans="1:7" ht="31.5">
      <c r="A78" s="49" t="s">
        <v>109</v>
      </c>
      <c r="B78" s="42">
        <v>0</v>
      </c>
      <c r="C78" s="43">
        <v>0</v>
      </c>
      <c r="D78" s="42"/>
      <c r="E78" s="42"/>
      <c r="F78" s="44">
        <f t="shared" si="2"/>
        <v>0</v>
      </c>
      <c r="G78" s="45">
        <f t="shared" si="3"/>
        <v>0</v>
      </c>
    </row>
    <row r="79" spans="1:7" ht="31.5">
      <c r="A79" s="49" t="s">
        <v>110</v>
      </c>
      <c r="B79" s="42">
        <v>0</v>
      </c>
      <c r="C79" s="43">
        <v>0</v>
      </c>
      <c r="D79" s="42"/>
      <c r="E79" s="42"/>
      <c r="F79" s="44">
        <f t="shared" si="2"/>
        <v>0</v>
      </c>
      <c r="G79" s="45">
        <f t="shared" si="3"/>
        <v>0</v>
      </c>
    </row>
    <row r="80" spans="1:7" ht="31.5">
      <c r="A80" s="49" t="s">
        <v>111</v>
      </c>
      <c r="B80" s="42">
        <v>0</v>
      </c>
      <c r="C80" s="43">
        <v>0</v>
      </c>
      <c r="D80" s="42"/>
      <c r="E80" s="42"/>
      <c r="F80" s="44">
        <f t="shared" si="2"/>
        <v>0</v>
      </c>
      <c r="G80" s="45">
        <f t="shared" si="3"/>
        <v>0</v>
      </c>
    </row>
    <row r="81" spans="1:7" ht="31.5">
      <c r="A81" s="49" t="s">
        <v>112</v>
      </c>
      <c r="B81" s="42">
        <v>0</v>
      </c>
      <c r="C81" s="43">
        <v>0</v>
      </c>
      <c r="D81" s="42">
        <f>SUM(ТОЛМУТ!AH4:AH810)</f>
        <v>0</v>
      </c>
      <c r="E81" s="42"/>
      <c r="F81" s="44">
        <f t="shared" si="2"/>
        <v>0</v>
      </c>
      <c r="G81" s="45">
        <f t="shared" si="3"/>
        <v>0</v>
      </c>
    </row>
    <row r="82" spans="1:7" ht="31.5">
      <c r="A82" s="49" t="s">
        <v>113</v>
      </c>
      <c r="B82" s="42">
        <v>7</v>
      </c>
      <c r="C82" s="43">
        <v>0</v>
      </c>
      <c r="D82" s="42"/>
      <c r="E82" s="42"/>
      <c r="F82" s="44">
        <f t="shared" si="2"/>
        <v>0</v>
      </c>
      <c r="G82" s="45">
        <f t="shared" si="3"/>
        <v>0</v>
      </c>
    </row>
    <row r="83" spans="1:7" ht="15.75">
      <c r="A83" s="49" t="s">
        <v>166</v>
      </c>
      <c r="B83" s="151">
        <v>0</v>
      </c>
      <c r="C83" s="152"/>
      <c r="D83" s="159">
        <f>COUNTIF(ТОЛМУТ!P4:P810,A83)</f>
        <v>0</v>
      </c>
      <c r="E83" s="159"/>
      <c r="F83" s="153">
        <f t="shared" si="2"/>
        <v>0</v>
      </c>
      <c r="G83" s="154"/>
    </row>
    <row r="84" spans="1:7" ht="15.75">
      <c r="A84" s="49" t="s">
        <v>167</v>
      </c>
      <c r="B84" s="151">
        <v>0</v>
      </c>
      <c r="C84" s="152"/>
      <c r="D84" s="159">
        <f>COUNTIF(ТОЛМУТ!P4:P811,A84)</f>
        <v>0</v>
      </c>
      <c r="E84" s="159"/>
      <c r="F84" s="153">
        <f t="shared" si="2"/>
        <v>0</v>
      </c>
      <c r="G84" s="154"/>
    </row>
    <row r="85" spans="1:7" ht="47.25">
      <c r="A85" s="46" t="s">
        <v>114</v>
      </c>
      <c r="B85" s="149"/>
      <c r="C85" s="150"/>
      <c r="D85" s="149"/>
      <c r="E85" s="150"/>
      <c r="F85" s="149"/>
      <c r="G85" s="150"/>
    </row>
    <row r="86" spans="1:7" ht="15.75">
      <c r="A86" s="41" t="s">
        <v>115</v>
      </c>
      <c r="B86" s="151">
        <v>99</v>
      </c>
      <c r="C86" s="152"/>
      <c r="D86" s="151">
        <f>SUM(ТОЛМУТ!AK4:AK810)</f>
        <v>0</v>
      </c>
      <c r="E86" s="152"/>
      <c r="F86" s="153">
        <f>IF(B86=0,0,D86/B86)</f>
        <v>0</v>
      </c>
      <c r="G86" s="154"/>
    </row>
    <row r="87" spans="1:7" ht="15.75">
      <c r="A87" s="41" t="s">
        <v>116</v>
      </c>
      <c r="B87" s="151">
        <v>159</v>
      </c>
      <c r="C87" s="152"/>
      <c r="D87" s="151">
        <f>SUM(ТОЛМУТ!AL4:AL810)</f>
        <v>0</v>
      </c>
      <c r="E87" s="152"/>
      <c r="F87" s="153">
        <f>IF(B87=0,0,D87/B87)</f>
        <v>0</v>
      </c>
      <c r="G87" s="154"/>
    </row>
    <row r="88" spans="1:7" ht="15.75">
      <c r="A88" s="41" t="s">
        <v>117</v>
      </c>
      <c r="B88" s="151">
        <v>12</v>
      </c>
      <c r="C88" s="152"/>
      <c r="D88" s="151">
        <f>SUM(ТОЛМУТ!AM4:AM810)</f>
        <v>1</v>
      </c>
      <c r="E88" s="152"/>
      <c r="F88" s="153">
        <f>IF(B88=0,0,D88/B88)</f>
        <v>0.08333333333333333</v>
      </c>
      <c r="G88" s="154"/>
    </row>
    <row r="89" spans="1:7" ht="94.5">
      <c r="A89" s="46" t="s">
        <v>118</v>
      </c>
      <c r="B89" s="51"/>
      <c r="C89" s="52"/>
      <c r="D89" s="51"/>
      <c r="E89" s="52"/>
      <c r="F89" s="149"/>
      <c r="G89" s="150"/>
    </row>
    <row r="90" spans="1:7" ht="15.75">
      <c r="A90" s="41" t="s">
        <v>119</v>
      </c>
      <c r="B90" s="42">
        <v>270</v>
      </c>
      <c r="C90" s="53">
        <v>1</v>
      </c>
      <c r="D90" s="42">
        <f>SUM(D91:D95)</f>
        <v>1</v>
      </c>
      <c r="E90" s="53"/>
      <c r="F90" s="153">
        <f aca="true" t="shared" si="4" ref="F90:F95">IF(B90=0,0,D90/B90)</f>
        <v>0.003703703703703704</v>
      </c>
      <c r="G90" s="154"/>
    </row>
    <row r="91" spans="1:7" ht="15.75">
      <c r="A91" s="41" t="s">
        <v>120</v>
      </c>
      <c r="B91" s="42">
        <v>74</v>
      </c>
      <c r="C91" s="53">
        <v>0.2740740740740741</v>
      </c>
      <c r="D91" s="42">
        <f>SUM(ТОЛМУТ!AN4:AN810)</f>
        <v>0</v>
      </c>
      <c r="E91" s="53"/>
      <c r="F91" s="153">
        <f t="shared" si="4"/>
        <v>0</v>
      </c>
      <c r="G91" s="154"/>
    </row>
    <row r="92" spans="1:7" ht="15.75">
      <c r="A92" s="41" t="s">
        <v>121</v>
      </c>
      <c r="B92" s="42">
        <v>140</v>
      </c>
      <c r="C92" s="53">
        <v>0.5185185185185185</v>
      </c>
      <c r="D92" s="42">
        <f>SUM(ТОЛМУТ!AO4:AO810)</f>
        <v>0</v>
      </c>
      <c r="E92" s="53"/>
      <c r="F92" s="153">
        <f t="shared" si="4"/>
        <v>0</v>
      </c>
      <c r="G92" s="154"/>
    </row>
    <row r="93" spans="1:7" ht="15.75">
      <c r="A93" s="41" t="s">
        <v>122</v>
      </c>
      <c r="B93" s="42">
        <v>34</v>
      </c>
      <c r="C93" s="53">
        <v>0.1259259259259259</v>
      </c>
      <c r="D93" s="42">
        <f>SUM(ТОЛМУТ!AP4:AP810)</f>
        <v>0</v>
      </c>
      <c r="E93" s="53"/>
      <c r="F93" s="153">
        <f t="shared" si="4"/>
        <v>0</v>
      </c>
      <c r="G93" s="154"/>
    </row>
    <row r="94" spans="1:7" ht="15.75">
      <c r="A94" s="41" t="s">
        <v>123</v>
      </c>
      <c r="B94" s="42">
        <v>9</v>
      </c>
      <c r="C94" s="53">
        <v>0.03333333333333333</v>
      </c>
      <c r="D94" s="42">
        <f>SUM(ТОЛМУТ!AQ4:AQ810)</f>
        <v>0</v>
      </c>
      <c r="E94" s="53"/>
      <c r="F94" s="153">
        <f t="shared" si="4"/>
        <v>0</v>
      </c>
      <c r="G94" s="154"/>
    </row>
    <row r="95" spans="1:7" ht="15.75">
      <c r="A95" s="41" t="s">
        <v>124</v>
      </c>
      <c r="B95" s="42">
        <v>13</v>
      </c>
      <c r="C95" s="53">
        <v>0.04814814814814815</v>
      </c>
      <c r="D95" s="42">
        <f>SUM(ТОЛМУТ!AR4:AR810)</f>
        <v>1</v>
      </c>
      <c r="E95" s="53"/>
      <c r="F95" s="153">
        <f t="shared" si="4"/>
        <v>0.07692307692307693</v>
      </c>
      <c r="G95" s="154"/>
    </row>
    <row r="96" spans="1:7" ht="31.5">
      <c r="A96" s="46" t="s">
        <v>125</v>
      </c>
      <c r="B96" s="149">
        <v>270</v>
      </c>
      <c r="C96" s="150"/>
      <c r="D96" s="149"/>
      <c r="E96" s="150"/>
      <c r="F96" s="149"/>
      <c r="G96" s="150"/>
    </row>
    <row r="97" spans="1:7" ht="15.75">
      <c r="A97" s="41" t="s">
        <v>172</v>
      </c>
      <c r="B97" s="151">
        <v>7</v>
      </c>
      <c r="C97" s="152"/>
      <c r="D97" s="151">
        <f>COUNTIF(ТОЛМУТ!AW4:AW810,A97)</f>
        <v>0</v>
      </c>
      <c r="E97" s="152"/>
      <c r="F97" s="153">
        <f aca="true" t="shared" si="5" ref="F97:F104">IF(B97=0,0,D97/B97)</f>
        <v>0</v>
      </c>
      <c r="G97" s="154"/>
    </row>
    <row r="98" spans="1:7" ht="15.75">
      <c r="A98" s="41" t="s">
        <v>36</v>
      </c>
      <c r="B98" s="151">
        <v>33</v>
      </c>
      <c r="C98" s="152"/>
      <c r="D98" s="151">
        <f>COUNTIF(ТОЛМУТ!AW4:AW811,A98)</f>
        <v>0</v>
      </c>
      <c r="E98" s="152"/>
      <c r="F98" s="153">
        <f t="shared" si="5"/>
        <v>0</v>
      </c>
      <c r="G98" s="154"/>
    </row>
    <row r="99" spans="1:7" ht="15.75">
      <c r="A99" s="41" t="s">
        <v>33</v>
      </c>
      <c r="B99" s="151">
        <v>226</v>
      </c>
      <c r="C99" s="152"/>
      <c r="D99" s="151">
        <f>COUNTIF(ТОЛМУТ!AW4:AW812,A99)</f>
        <v>1</v>
      </c>
      <c r="E99" s="152"/>
      <c r="F99" s="153">
        <f t="shared" si="5"/>
        <v>0.004424778761061947</v>
      </c>
      <c r="G99" s="154"/>
    </row>
    <row r="100" spans="1:7" ht="15.75">
      <c r="A100" s="41" t="s">
        <v>51</v>
      </c>
      <c r="B100" s="151">
        <v>0</v>
      </c>
      <c r="C100" s="152"/>
      <c r="D100" s="151">
        <f>COUNTIF(ТОЛМУТ!AW4:AW813,A100)</f>
        <v>0</v>
      </c>
      <c r="E100" s="152"/>
      <c r="F100" s="153">
        <f t="shared" si="5"/>
        <v>0</v>
      </c>
      <c r="G100" s="154"/>
    </row>
    <row r="101" spans="1:7" ht="15.75">
      <c r="A101" s="41" t="s">
        <v>50</v>
      </c>
      <c r="B101" s="151">
        <v>0</v>
      </c>
      <c r="C101" s="152"/>
      <c r="D101" s="151">
        <f>COUNTIF(ТОЛМУТ!AW4:AW814,A101)</f>
        <v>0</v>
      </c>
      <c r="E101" s="152"/>
      <c r="F101" s="153">
        <f t="shared" si="5"/>
        <v>0</v>
      </c>
      <c r="G101" s="154"/>
    </row>
    <row r="102" spans="1:7" ht="15.75">
      <c r="A102" s="41" t="s">
        <v>173</v>
      </c>
      <c r="B102" s="151">
        <v>0</v>
      </c>
      <c r="C102" s="152"/>
      <c r="D102" s="151">
        <f>COUNTIF(ТОЛМУТ!AW4:AW815,A102)</f>
        <v>0</v>
      </c>
      <c r="E102" s="152"/>
      <c r="F102" s="153">
        <f t="shared" si="5"/>
        <v>0</v>
      </c>
      <c r="G102" s="154"/>
    </row>
    <row r="103" spans="1:7" ht="15.75">
      <c r="A103" s="41" t="s">
        <v>174</v>
      </c>
      <c r="B103" s="151">
        <v>0</v>
      </c>
      <c r="C103" s="152"/>
      <c r="D103" s="151">
        <f>COUNTIF(ТОЛМУТ!AW4:AW816,A103)</f>
        <v>0</v>
      </c>
      <c r="E103" s="152"/>
      <c r="F103" s="153">
        <f t="shared" si="5"/>
        <v>0</v>
      </c>
      <c r="G103" s="154"/>
    </row>
    <row r="104" spans="1:7" ht="15.75">
      <c r="A104" s="41" t="s">
        <v>49</v>
      </c>
      <c r="B104" s="151">
        <v>0</v>
      </c>
      <c r="C104" s="152"/>
      <c r="D104" s="151">
        <f>COUNTIF(ТОЛМУТ!AW4:AW817,A104)</f>
        <v>0</v>
      </c>
      <c r="E104" s="152"/>
      <c r="F104" s="153">
        <f t="shared" si="5"/>
        <v>0</v>
      </c>
      <c r="G104" s="154"/>
    </row>
    <row r="105" spans="1:7" ht="31.5">
      <c r="A105" s="46" t="s">
        <v>126</v>
      </c>
      <c r="B105" s="149"/>
      <c r="C105" s="150"/>
      <c r="D105" s="149"/>
      <c r="E105" s="150"/>
      <c r="F105" s="149"/>
      <c r="G105" s="150"/>
    </row>
    <row r="106" spans="1:7" ht="15.75">
      <c r="A106" s="41" t="s">
        <v>172</v>
      </c>
      <c r="B106" s="151">
        <v>0</v>
      </c>
      <c r="C106" s="152"/>
      <c r="D106" s="151">
        <f>COUNTIF(ТОЛМУТ!AX4:AX810,A106)</f>
        <v>0</v>
      </c>
      <c r="E106" s="152"/>
      <c r="F106" s="153">
        <f aca="true" t="shared" si="6" ref="F106:F115">IF(B106=0,0,D106/B106)</f>
        <v>0</v>
      </c>
      <c r="G106" s="154"/>
    </row>
    <row r="107" spans="1:7" ht="15.75">
      <c r="A107" s="54" t="s">
        <v>175</v>
      </c>
      <c r="B107" s="151">
        <v>0</v>
      </c>
      <c r="C107" s="152"/>
      <c r="D107" s="151">
        <f>COUNTIF(ТОЛМУТ!AX4:AX811,A107)</f>
        <v>0</v>
      </c>
      <c r="E107" s="152"/>
      <c r="F107" s="153">
        <f t="shared" si="6"/>
        <v>0</v>
      </c>
      <c r="G107" s="154"/>
    </row>
    <row r="108" spans="1:7" ht="15.75">
      <c r="A108" s="41" t="s">
        <v>33</v>
      </c>
      <c r="B108" s="151">
        <v>0</v>
      </c>
      <c r="C108" s="152"/>
      <c r="D108" s="151">
        <f>COUNTIF(ТОЛМУТ!AX4:AX812,A108)</f>
        <v>0</v>
      </c>
      <c r="E108" s="152"/>
      <c r="F108" s="153">
        <f t="shared" si="6"/>
        <v>0</v>
      </c>
      <c r="G108" s="154"/>
    </row>
    <row r="109" spans="1:7" ht="15.75">
      <c r="A109" s="41" t="s">
        <v>51</v>
      </c>
      <c r="B109" s="151">
        <v>0</v>
      </c>
      <c r="C109" s="152"/>
      <c r="D109" s="151">
        <f>COUNTIF(ТОЛМУТ!AX4:AX813,A109)</f>
        <v>0</v>
      </c>
      <c r="E109" s="152"/>
      <c r="F109" s="153">
        <f t="shared" si="6"/>
        <v>0</v>
      </c>
      <c r="G109" s="154"/>
    </row>
    <row r="110" spans="1:7" ht="15.75">
      <c r="A110" s="41" t="s">
        <v>50</v>
      </c>
      <c r="B110" s="151">
        <v>0</v>
      </c>
      <c r="C110" s="152"/>
      <c r="D110" s="151">
        <f>COUNTIF(ТОЛМУТ!AX4:AX814,A110)</f>
        <v>0</v>
      </c>
      <c r="E110" s="152"/>
      <c r="F110" s="153">
        <f t="shared" si="6"/>
        <v>0</v>
      </c>
      <c r="G110" s="154"/>
    </row>
    <row r="111" spans="1:7" ht="15.75">
      <c r="A111" s="41" t="s">
        <v>173</v>
      </c>
      <c r="B111" s="151">
        <v>0</v>
      </c>
      <c r="C111" s="152"/>
      <c r="D111" s="151">
        <f>COUNTIF(ТОЛМУТ!AX4:AX815,A111)</f>
        <v>0</v>
      </c>
      <c r="E111" s="152"/>
      <c r="F111" s="153">
        <f t="shared" si="6"/>
        <v>0</v>
      </c>
      <c r="G111" s="154"/>
    </row>
    <row r="112" spans="1:7" ht="15.75">
      <c r="A112" s="41" t="s">
        <v>174</v>
      </c>
      <c r="B112" s="151">
        <v>0</v>
      </c>
      <c r="C112" s="152"/>
      <c r="D112" s="151">
        <f>COUNTIF(ТОЛМУТ!AX4:AX816,A112)</f>
        <v>0</v>
      </c>
      <c r="E112" s="152"/>
      <c r="F112" s="153">
        <f t="shared" si="6"/>
        <v>0</v>
      </c>
      <c r="G112" s="154"/>
    </row>
    <row r="113" spans="1:7" ht="15.75">
      <c r="A113" s="41" t="s">
        <v>49</v>
      </c>
      <c r="B113" s="151">
        <v>4</v>
      </c>
      <c r="C113" s="152"/>
      <c r="D113" s="151">
        <f>COUNTIF(ТОЛМУТ!AX4:AX817,A113)</f>
        <v>0</v>
      </c>
      <c r="E113" s="152"/>
      <c r="F113" s="153">
        <f t="shared" si="6"/>
        <v>0</v>
      </c>
      <c r="G113" s="154"/>
    </row>
    <row r="114" spans="1:7" ht="15.75">
      <c r="A114" s="41" t="s">
        <v>176</v>
      </c>
      <c r="B114" s="151">
        <v>0</v>
      </c>
      <c r="C114" s="152"/>
      <c r="D114" s="151">
        <f>COUNTIF(ТОЛМУТ!AX4:AX818,A114)</f>
        <v>0</v>
      </c>
      <c r="E114" s="152"/>
      <c r="F114" s="153">
        <f t="shared" si="6"/>
        <v>0</v>
      </c>
      <c r="G114" s="154"/>
    </row>
    <row r="115" spans="1:7" ht="15.75">
      <c r="A115" s="41" t="s">
        <v>177</v>
      </c>
      <c r="B115" s="151">
        <v>0</v>
      </c>
      <c r="C115" s="152"/>
      <c r="D115" s="151">
        <f>COUNTIF(ТОЛМУТ!AX4:AX819,A115)</f>
        <v>0</v>
      </c>
      <c r="E115" s="152"/>
      <c r="F115" s="153">
        <f t="shared" si="6"/>
        <v>0</v>
      </c>
      <c r="G115" s="154"/>
    </row>
    <row r="116" spans="1:7" ht="15.75">
      <c r="A116" s="46" t="s">
        <v>127</v>
      </c>
      <c r="B116" s="160"/>
      <c r="C116" s="161"/>
      <c r="D116" s="160"/>
      <c r="E116" s="161"/>
      <c r="F116" s="149"/>
      <c r="G116" s="150"/>
    </row>
    <row r="117" spans="1:7" ht="15.75">
      <c r="A117" s="41" t="s">
        <v>128</v>
      </c>
      <c r="B117" s="151">
        <v>0</v>
      </c>
      <c r="C117" s="152"/>
      <c r="D117" s="151"/>
      <c r="E117" s="152"/>
      <c r="F117" s="153">
        <f aca="true" t="shared" si="7" ref="F117:F133">IF(B117=0,0,D117/B117)</f>
        <v>0</v>
      </c>
      <c r="G117" s="154"/>
    </row>
    <row r="118" spans="1:7" ht="15.75">
      <c r="A118" s="47" t="s">
        <v>129</v>
      </c>
      <c r="B118" s="151">
        <v>31</v>
      </c>
      <c r="C118" s="152"/>
      <c r="D118" s="151"/>
      <c r="E118" s="152"/>
      <c r="F118" s="153">
        <f t="shared" si="7"/>
        <v>0</v>
      </c>
      <c r="G118" s="154"/>
    </row>
    <row r="119" spans="1:7" ht="15.75">
      <c r="A119" s="47" t="s">
        <v>130</v>
      </c>
      <c r="B119" s="151">
        <v>31</v>
      </c>
      <c r="C119" s="152"/>
      <c r="D119" s="151"/>
      <c r="E119" s="152"/>
      <c r="F119" s="153">
        <f t="shared" si="7"/>
        <v>0</v>
      </c>
      <c r="G119" s="154"/>
    </row>
    <row r="120" spans="1:7" ht="15.75">
      <c r="A120" s="41" t="s">
        <v>131</v>
      </c>
      <c r="B120" s="151">
        <v>0</v>
      </c>
      <c r="C120" s="152"/>
      <c r="D120" s="151"/>
      <c r="E120" s="152"/>
      <c r="F120" s="153">
        <f t="shared" si="7"/>
        <v>0</v>
      </c>
      <c r="G120" s="154"/>
    </row>
    <row r="121" spans="1:7" ht="15.75">
      <c r="A121" s="47" t="s">
        <v>132</v>
      </c>
      <c r="B121" s="151">
        <v>0</v>
      </c>
      <c r="C121" s="152"/>
      <c r="D121" s="151"/>
      <c r="E121" s="152"/>
      <c r="F121" s="153">
        <f t="shared" si="7"/>
        <v>0</v>
      </c>
      <c r="G121" s="154"/>
    </row>
    <row r="122" spans="1:7" ht="31.5">
      <c r="A122" s="47" t="s">
        <v>133</v>
      </c>
      <c r="B122" s="151">
        <v>0</v>
      </c>
      <c r="C122" s="152"/>
      <c r="D122" s="151"/>
      <c r="E122" s="152"/>
      <c r="F122" s="153">
        <f t="shared" si="7"/>
        <v>0</v>
      </c>
      <c r="G122" s="154"/>
    </row>
    <row r="123" spans="1:7" ht="15.75">
      <c r="A123" s="41" t="s">
        <v>134</v>
      </c>
      <c r="B123" s="151">
        <v>0</v>
      </c>
      <c r="C123" s="152"/>
      <c r="D123" s="151"/>
      <c r="E123" s="152"/>
      <c r="F123" s="153">
        <f t="shared" si="7"/>
        <v>0</v>
      </c>
      <c r="G123" s="154"/>
    </row>
    <row r="124" spans="1:7" ht="15.75">
      <c r="A124" s="41" t="s">
        <v>135</v>
      </c>
      <c r="B124" s="151">
        <v>0</v>
      </c>
      <c r="C124" s="152"/>
      <c r="D124" s="151"/>
      <c r="E124" s="152"/>
      <c r="F124" s="153">
        <f t="shared" si="7"/>
        <v>0</v>
      </c>
      <c r="G124" s="154"/>
    </row>
    <row r="125" spans="1:7" ht="31.5">
      <c r="A125" s="41" t="s">
        <v>136</v>
      </c>
      <c r="B125" s="151">
        <v>9283500</v>
      </c>
      <c r="C125" s="152"/>
      <c r="D125" s="151"/>
      <c r="E125" s="152"/>
      <c r="F125" s="153">
        <f t="shared" si="7"/>
        <v>0</v>
      </c>
      <c r="G125" s="154"/>
    </row>
    <row r="126" spans="1:7" ht="31.5">
      <c r="A126" s="41" t="s">
        <v>137</v>
      </c>
      <c r="B126" s="151">
        <v>18150000</v>
      </c>
      <c r="C126" s="152"/>
      <c r="D126" s="151"/>
      <c r="E126" s="152"/>
      <c r="F126" s="153">
        <f t="shared" si="7"/>
        <v>0</v>
      </c>
      <c r="G126" s="154"/>
    </row>
    <row r="127" spans="1:7" ht="31.5">
      <c r="A127" s="41" t="s">
        <v>138</v>
      </c>
      <c r="B127" s="151">
        <v>0</v>
      </c>
      <c r="C127" s="152"/>
      <c r="D127" s="151"/>
      <c r="E127" s="152"/>
      <c r="F127" s="153">
        <f t="shared" si="7"/>
        <v>0</v>
      </c>
      <c r="G127" s="154"/>
    </row>
    <row r="128" spans="1:7" ht="31.5">
      <c r="A128" s="47" t="s">
        <v>139</v>
      </c>
      <c r="B128" s="151">
        <v>0</v>
      </c>
      <c r="C128" s="152"/>
      <c r="D128" s="151"/>
      <c r="E128" s="152"/>
      <c r="F128" s="153">
        <f t="shared" si="7"/>
        <v>0</v>
      </c>
      <c r="G128" s="154"/>
    </row>
    <row r="129" spans="1:7" ht="31.5">
      <c r="A129" s="47" t="s">
        <v>140</v>
      </c>
      <c r="B129" s="151">
        <v>0</v>
      </c>
      <c r="C129" s="152"/>
      <c r="D129" s="151"/>
      <c r="E129" s="152"/>
      <c r="F129" s="153">
        <f t="shared" si="7"/>
        <v>0</v>
      </c>
      <c r="G129" s="154"/>
    </row>
    <row r="130" spans="1:7" ht="31.5">
      <c r="A130" s="47" t="s">
        <v>141</v>
      </c>
      <c r="B130" s="151">
        <v>0</v>
      </c>
      <c r="C130" s="152"/>
      <c r="D130" s="151"/>
      <c r="E130" s="152"/>
      <c r="F130" s="153">
        <f t="shared" si="7"/>
        <v>0</v>
      </c>
      <c r="G130" s="154"/>
    </row>
    <row r="131" spans="1:7" ht="31.5">
      <c r="A131" s="41" t="s">
        <v>142</v>
      </c>
      <c r="B131" s="151">
        <v>0</v>
      </c>
      <c r="C131" s="152"/>
      <c r="D131" s="151"/>
      <c r="E131" s="152"/>
      <c r="F131" s="153">
        <f t="shared" si="7"/>
        <v>0</v>
      </c>
      <c r="G131" s="154"/>
    </row>
    <row r="132" spans="1:7" ht="15.75">
      <c r="A132" s="47" t="s">
        <v>143</v>
      </c>
      <c r="B132" s="151">
        <v>0</v>
      </c>
      <c r="C132" s="152"/>
      <c r="D132" s="151"/>
      <c r="E132" s="152"/>
      <c r="F132" s="153">
        <f t="shared" si="7"/>
        <v>0</v>
      </c>
      <c r="G132" s="154"/>
    </row>
    <row r="133" spans="1:7" ht="15.75">
      <c r="A133" s="47" t="s">
        <v>144</v>
      </c>
      <c r="B133" s="151">
        <v>0</v>
      </c>
      <c r="C133" s="152"/>
      <c r="D133" s="151"/>
      <c r="E133" s="152"/>
      <c r="F133" s="153">
        <f t="shared" si="7"/>
        <v>0</v>
      </c>
      <c r="G133" s="154"/>
    </row>
    <row r="135" ht="15">
      <c r="A135" s="55"/>
    </row>
    <row r="136" ht="15">
      <c r="A136" s="55" t="s">
        <v>145</v>
      </c>
    </row>
    <row r="137" spans="1:7" ht="12.75">
      <c r="A137" s="55" t="s">
        <v>146</v>
      </c>
      <c r="B137" s="55"/>
      <c r="C137" s="55"/>
      <c r="D137" s="55"/>
      <c r="E137" s="55"/>
      <c r="F137" s="55" t="s">
        <v>147</v>
      </c>
      <c r="G137" s="55"/>
    </row>
    <row r="138" spans="1:7" ht="12.75">
      <c r="A138" s="55"/>
      <c r="B138" s="55"/>
      <c r="C138" s="55"/>
      <c r="D138" s="55"/>
      <c r="E138" s="55"/>
      <c r="F138" s="55"/>
      <c r="G138" s="55"/>
    </row>
  </sheetData>
  <sheetProtection password="C6E7" sheet="1" objects="1" scenarios="1"/>
  <mergeCells count="300">
    <mergeCell ref="B133:C133"/>
    <mergeCell ref="D133:E133"/>
    <mergeCell ref="F133:G133"/>
    <mergeCell ref="B132:C132"/>
    <mergeCell ref="D132:E132"/>
    <mergeCell ref="F132:G132"/>
    <mergeCell ref="B131:C131"/>
    <mergeCell ref="D131:E131"/>
    <mergeCell ref="F131:G131"/>
    <mergeCell ref="B130:C130"/>
    <mergeCell ref="D130:E130"/>
    <mergeCell ref="F130:G130"/>
    <mergeCell ref="B129:C129"/>
    <mergeCell ref="D129:E129"/>
    <mergeCell ref="F129:G129"/>
    <mergeCell ref="B128:C128"/>
    <mergeCell ref="D128:E128"/>
    <mergeCell ref="F128:G128"/>
    <mergeCell ref="B127:C127"/>
    <mergeCell ref="D127:E127"/>
    <mergeCell ref="F127:G127"/>
    <mergeCell ref="B126:C126"/>
    <mergeCell ref="D126:E126"/>
    <mergeCell ref="F126:G126"/>
    <mergeCell ref="B125:C125"/>
    <mergeCell ref="D125:E125"/>
    <mergeCell ref="F125:G125"/>
    <mergeCell ref="B124:C124"/>
    <mergeCell ref="D124:E124"/>
    <mergeCell ref="F124:G124"/>
    <mergeCell ref="B123:C123"/>
    <mergeCell ref="D123:E123"/>
    <mergeCell ref="F123:G123"/>
    <mergeCell ref="B122:C122"/>
    <mergeCell ref="D122:E122"/>
    <mergeCell ref="F122:G122"/>
    <mergeCell ref="B121:C121"/>
    <mergeCell ref="D121:E121"/>
    <mergeCell ref="F121:G121"/>
    <mergeCell ref="B120:C120"/>
    <mergeCell ref="D120:E120"/>
    <mergeCell ref="F120:G120"/>
    <mergeCell ref="B119:C119"/>
    <mergeCell ref="D119:E119"/>
    <mergeCell ref="F119:G119"/>
    <mergeCell ref="B118:C118"/>
    <mergeCell ref="D118:E118"/>
    <mergeCell ref="F118:G118"/>
    <mergeCell ref="B117:C117"/>
    <mergeCell ref="D117:E117"/>
    <mergeCell ref="F117:G117"/>
    <mergeCell ref="B116:C116"/>
    <mergeCell ref="D116:E116"/>
    <mergeCell ref="F116:G116"/>
    <mergeCell ref="B115:C115"/>
    <mergeCell ref="D115:E115"/>
    <mergeCell ref="F115:G115"/>
    <mergeCell ref="B114:C114"/>
    <mergeCell ref="D114:E114"/>
    <mergeCell ref="F114:G114"/>
    <mergeCell ref="B113:C113"/>
    <mergeCell ref="D113:E113"/>
    <mergeCell ref="F113:G113"/>
    <mergeCell ref="B112:C112"/>
    <mergeCell ref="D112:E112"/>
    <mergeCell ref="F112:G112"/>
    <mergeCell ref="B111:C111"/>
    <mergeCell ref="D111:E111"/>
    <mergeCell ref="F111:G111"/>
    <mergeCell ref="B110:C110"/>
    <mergeCell ref="D110:E110"/>
    <mergeCell ref="F110:G110"/>
    <mergeCell ref="B109:C109"/>
    <mergeCell ref="D109:E109"/>
    <mergeCell ref="F109:G109"/>
    <mergeCell ref="B108:C108"/>
    <mergeCell ref="D108:E108"/>
    <mergeCell ref="F108:G108"/>
    <mergeCell ref="B107:C107"/>
    <mergeCell ref="D107:E107"/>
    <mergeCell ref="F107:G107"/>
    <mergeCell ref="B106:C106"/>
    <mergeCell ref="D106:E106"/>
    <mergeCell ref="F106:G106"/>
    <mergeCell ref="B105:C105"/>
    <mergeCell ref="D105:E105"/>
    <mergeCell ref="F105:G105"/>
    <mergeCell ref="B104:C104"/>
    <mergeCell ref="D104:E104"/>
    <mergeCell ref="F104:G104"/>
    <mergeCell ref="B103:C103"/>
    <mergeCell ref="D103:E103"/>
    <mergeCell ref="F103:G103"/>
    <mergeCell ref="B102:C102"/>
    <mergeCell ref="D102:E102"/>
    <mergeCell ref="F102:G102"/>
    <mergeCell ref="B101:C101"/>
    <mergeCell ref="D101:E101"/>
    <mergeCell ref="F101:G101"/>
    <mergeCell ref="B100:C100"/>
    <mergeCell ref="D100:E100"/>
    <mergeCell ref="F100:G100"/>
    <mergeCell ref="B99:C99"/>
    <mergeCell ref="D99:E99"/>
    <mergeCell ref="F99:G99"/>
    <mergeCell ref="B98:C98"/>
    <mergeCell ref="D98:E98"/>
    <mergeCell ref="F98:G98"/>
    <mergeCell ref="B97:C97"/>
    <mergeCell ref="D97:E97"/>
    <mergeCell ref="F97:G97"/>
    <mergeCell ref="B96:C96"/>
    <mergeCell ref="D96:E96"/>
    <mergeCell ref="F96:G96"/>
    <mergeCell ref="F93:G93"/>
    <mergeCell ref="F94:G94"/>
    <mergeCell ref="F95:G95"/>
    <mergeCell ref="F89:G89"/>
    <mergeCell ref="F90:G90"/>
    <mergeCell ref="F91:G91"/>
    <mergeCell ref="F92:G92"/>
    <mergeCell ref="B88:C88"/>
    <mergeCell ref="D88:E88"/>
    <mergeCell ref="F88:G88"/>
    <mergeCell ref="B87:C87"/>
    <mergeCell ref="D87:E87"/>
    <mergeCell ref="F87:G87"/>
    <mergeCell ref="B86:C86"/>
    <mergeCell ref="D86:E86"/>
    <mergeCell ref="F86:G86"/>
    <mergeCell ref="B85:C85"/>
    <mergeCell ref="D85:E85"/>
    <mergeCell ref="F85:G85"/>
    <mergeCell ref="B84:C84"/>
    <mergeCell ref="D84:E84"/>
    <mergeCell ref="F84:G84"/>
    <mergeCell ref="B83:C83"/>
    <mergeCell ref="D83:E83"/>
    <mergeCell ref="F83:G83"/>
    <mergeCell ref="B69:C69"/>
    <mergeCell ref="D69:E69"/>
    <mergeCell ref="F69:G69"/>
    <mergeCell ref="B68:C68"/>
    <mergeCell ref="D68:E68"/>
    <mergeCell ref="F68:G68"/>
    <mergeCell ref="B67:C67"/>
    <mergeCell ref="D67:E67"/>
    <mergeCell ref="F67:G67"/>
    <mergeCell ref="B66:C66"/>
    <mergeCell ref="D66:E66"/>
    <mergeCell ref="F66:G66"/>
    <mergeCell ref="B65:C65"/>
    <mergeCell ref="D65:E65"/>
    <mergeCell ref="F65:G65"/>
    <mergeCell ref="B64:C64"/>
    <mergeCell ref="D64:E64"/>
    <mergeCell ref="F64:G64"/>
    <mergeCell ref="B63:C63"/>
    <mergeCell ref="D63:E63"/>
    <mergeCell ref="F63:G63"/>
    <mergeCell ref="B62:C62"/>
    <mergeCell ref="D62:E62"/>
    <mergeCell ref="F62:G62"/>
    <mergeCell ref="B61:C61"/>
    <mergeCell ref="D61:E61"/>
    <mergeCell ref="F61:G61"/>
    <mergeCell ref="B60:C60"/>
    <mergeCell ref="D60:E60"/>
    <mergeCell ref="F60:G60"/>
    <mergeCell ref="B59:C59"/>
    <mergeCell ref="D59:E59"/>
    <mergeCell ref="F59:G59"/>
    <mergeCell ref="B58:C58"/>
    <mergeCell ref="D58:E58"/>
    <mergeCell ref="F58:G58"/>
    <mergeCell ref="B57:C57"/>
    <mergeCell ref="D57:E57"/>
    <mergeCell ref="F57:G57"/>
    <mergeCell ref="B56:C56"/>
    <mergeCell ref="D56:E56"/>
    <mergeCell ref="F56:G56"/>
    <mergeCell ref="B55:C55"/>
    <mergeCell ref="D55:E55"/>
    <mergeCell ref="F55:G55"/>
    <mergeCell ref="B54:C54"/>
    <mergeCell ref="D54:E54"/>
    <mergeCell ref="F54:G54"/>
    <mergeCell ref="B53:C53"/>
    <mergeCell ref="D53:E53"/>
    <mergeCell ref="F53:G53"/>
    <mergeCell ref="B52:C52"/>
    <mergeCell ref="D52:E52"/>
    <mergeCell ref="F52:G52"/>
    <mergeCell ref="B51:C51"/>
    <mergeCell ref="D51:E51"/>
    <mergeCell ref="F51:G51"/>
    <mergeCell ref="B50:C50"/>
    <mergeCell ref="D50:E50"/>
    <mergeCell ref="F50:G50"/>
    <mergeCell ref="B49:C49"/>
    <mergeCell ref="D49:E49"/>
    <mergeCell ref="F49:G49"/>
    <mergeCell ref="B48:C48"/>
    <mergeCell ref="D48:E48"/>
    <mergeCell ref="F48:G48"/>
    <mergeCell ref="B47:C47"/>
    <mergeCell ref="D47:E47"/>
    <mergeCell ref="F47:G47"/>
    <mergeCell ref="B46:C46"/>
    <mergeCell ref="D46:E46"/>
    <mergeCell ref="F46:G46"/>
    <mergeCell ref="B45:C45"/>
    <mergeCell ref="D45:E45"/>
    <mergeCell ref="F45:G45"/>
    <mergeCell ref="B44:C44"/>
    <mergeCell ref="D44:E44"/>
    <mergeCell ref="F44:G44"/>
    <mergeCell ref="B43:C43"/>
    <mergeCell ref="D43:E43"/>
    <mergeCell ref="F43:G43"/>
    <mergeCell ref="B42:C42"/>
    <mergeCell ref="D42:E42"/>
    <mergeCell ref="F42:G42"/>
    <mergeCell ref="B41:C41"/>
    <mergeCell ref="D41:E41"/>
    <mergeCell ref="F41:G41"/>
    <mergeCell ref="B40:C40"/>
    <mergeCell ref="D40:E40"/>
    <mergeCell ref="F40:G40"/>
    <mergeCell ref="B38:C38"/>
    <mergeCell ref="D38:E38"/>
    <mergeCell ref="F38:G38"/>
    <mergeCell ref="B37:C37"/>
    <mergeCell ref="D37:E37"/>
    <mergeCell ref="F37:G37"/>
    <mergeCell ref="B36:C36"/>
    <mergeCell ref="D36:E36"/>
    <mergeCell ref="F36:G36"/>
    <mergeCell ref="B35:C35"/>
    <mergeCell ref="D35:E35"/>
    <mergeCell ref="F35:G35"/>
    <mergeCell ref="B34:C34"/>
    <mergeCell ref="D34:E34"/>
    <mergeCell ref="F34:G34"/>
    <mergeCell ref="B33:C33"/>
    <mergeCell ref="D33:E33"/>
    <mergeCell ref="F33:G33"/>
    <mergeCell ref="B32:C32"/>
    <mergeCell ref="D32:E32"/>
    <mergeCell ref="F32:G32"/>
    <mergeCell ref="B31:C31"/>
    <mergeCell ref="D31:E31"/>
    <mergeCell ref="F31:G31"/>
    <mergeCell ref="B30:C30"/>
    <mergeCell ref="D30:E30"/>
    <mergeCell ref="F30:G30"/>
    <mergeCell ref="B29:C29"/>
    <mergeCell ref="D29:E29"/>
    <mergeCell ref="F29:G29"/>
    <mergeCell ref="B28:C28"/>
    <mergeCell ref="D28:E28"/>
    <mergeCell ref="F28:G28"/>
    <mergeCell ref="B26:C26"/>
    <mergeCell ref="D26:E26"/>
    <mergeCell ref="F26:G26"/>
    <mergeCell ref="B25:C25"/>
    <mergeCell ref="D25:E25"/>
    <mergeCell ref="F25:G25"/>
    <mergeCell ref="B24:C24"/>
    <mergeCell ref="D24:E24"/>
    <mergeCell ref="F24:G24"/>
    <mergeCell ref="B21:C21"/>
    <mergeCell ref="D21:E21"/>
    <mergeCell ref="F21:G21"/>
    <mergeCell ref="B15:C15"/>
    <mergeCell ref="D15:E15"/>
    <mergeCell ref="F15:G15"/>
    <mergeCell ref="B14:C14"/>
    <mergeCell ref="D14:E14"/>
    <mergeCell ref="F14:G14"/>
    <mergeCell ref="B13:C13"/>
    <mergeCell ref="D13:E13"/>
    <mergeCell ref="F13:G13"/>
    <mergeCell ref="B10:C10"/>
    <mergeCell ref="D10:E10"/>
    <mergeCell ref="F10:G10"/>
    <mergeCell ref="F8:G8"/>
    <mergeCell ref="B9:C9"/>
    <mergeCell ref="D9:E9"/>
    <mergeCell ref="F9:G9"/>
    <mergeCell ref="B7:C7"/>
    <mergeCell ref="D7:E7"/>
    <mergeCell ref="F7:G7"/>
    <mergeCell ref="A2:G2"/>
    <mergeCell ref="A3:G3"/>
    <mergeCell ref="A5:A6"/>
    <mergeCell ref="B5:E5"/>
    <mergeCell ref="F5:G6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2012-10-01T10:32:36Z</dcterms:modified>
  <cp:category/>
  <cp:version/>
  <cp:contentType/>
  <cp:contentStatus/>
</cp:coreProperties>
</file>