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tabRatio="584"/>
  </bookViews>
  <sheets>
    <sheet name="Пож.Ч" sheetId="44" r:id="rId1"/>
  </sheets>
  <definedNames>
    <definedName name="_xlnm._FilterDatabase" localSheetId="0" hidden="1">Пож.Ч!$B$1:$B$52</definedName>
    <definedName name="_xlnm.Print_Titles" localSheetId="0">Пож.Ч!$1:$9</definedName>
    <definedName name="_xlnm.Print_Area" localSheetId="0">Пож.Ч!$A$1:$AQ$52</definedName>
  </definedNames>
  <calcPr calcId="145621"/>
</workbook>
</file>

<file path=xl/calcChain.xml><?xml version="1.0" encoding="utf-8"?>
<calcChain xmlns="http://schemas.openxmlformats.org/spreadsheetml/2006/main">
  <c r="AM25" i="44" l="1"/>
  <c r="AQ39" i="44" l="1"/>
  <c r="AM30" i="44" l="1"/>
  <c r="AM40" i="44"/>
  <c r="AM38" i="44"/>
  <c r="AP43" i="44" l="1"/>
  <c r="AN41" i="44"/>
  <c r="AM41" i="44"/>
  <c r="AL41" i="44"/>
  <c r="AJ41" i="44"/>
  <c r="AI41" i="44"/>
  <c r="AH41" i="44"/>
  <c r="AQ43" i="44"/>
  <c r="AN39" i="44"/>
  <c r="AM39" i="44"/>
  <c r="AL39" i="44"/>
  <c r="AJ39" i="44"/>
  <c r="AI39" i="44"/>
  <c r="AH39" i="44"/>
  <c r="AN37" i="44"/>
  <c r="AM37" i="44"/>
  <c r="AL37" i="44"/>
  <c r="AJ37" i="44"/>
  <c r="AJ43" i="44" s="1"/>
  <c r="AI37" i="44"/>
  <c r="AH37" i="44"/>
  <c r="AQ35" i="44"/>
  <c r="AP35" i="44"/>
  <c r="AP44" i="44" s="1"/>
  <c r="AN33" i="44"/>
  <c r="AM33" i="44"/>
  <c r="AL33" i="44"/>
  <c r="AJ33" i="44"/>
  <c r="AI33" i="44"/>
  <c r="AH33" i="44"/>
  <c r="AN31" i="44"/>
  <c r="AM31" i="44"/>
  <c r="AL31" i="44"/>
  <c r="AJ31" i="44"/>
  <c r="AI31" i="44"/>
  <c r="AH31" i="44"/>
  <c r="AN29" i="44"/>
  <c r="AN35" i="44" s="1"/>
  <c r="AM29" i="44"/>
  <c r="AL29" i="44"/>
  <c r="AJ29" i="44"/>
  <c r="AJ35" i="44" s="1"/>
  <c r="AJ44" i="44" s="1"/>
  <c r="AI29" i="44"/>
  <c r="AI35" i="44" s="1"/>
  <c r="AH29" i="44"/>
  <c r="AP26" i="44"/>
  <c r="AQ24" i="44"/>
  <c r="AN24" i="44"/>
  <c r="AM24" i="44"/>
  <c r="AL24" i="44"/>
  <c r="AJ24" i="44"/>
  <c r="AI24" i="44"/>
  <c r="AH24" i="44"/>
  <c r="AQ22" i="44"/>
  <c r="AN22" i="44"/>
  <c r="AM22" i="44"/>
  <c r="AL22" i="44"/>
  <c r="AJ22" i="44"/>
  <c r="AI22" i="44"/>
  <c r="AH22" i="44"/>
  <c r="AN20" i="44"/>
  <c r="AM20" i="44"/>
  <c r="AL20" i="44"/>
  <c r="AL26" i="44" s="1"/>
  <c r="AJ20" i="44"/>
  <c r="AI20" i="44"/>
  <c r="AH20" i="44"/>
  <c r="AP18" i="44"/>
  <c r="AP27" i="44" s="1"/>
  <c r="AP45" i="44" s="1"/>
  <c r="AQ16" i="44"/>
  <c r="AN16" i="44"/>
  <c r="AM16" i="44"/>
  <c r="AL16" i="44"/>
  <c r="AJ16" i="44"/>
  <c r="AI16" i="44"/>
  <c r="AH16" i="44"/>
  <c r="AQ14" i="44"/>
  <c r="AN14" i="44"/>
  <c r="AM14" i="44"/>
  <c r="AL14" i="44"/>
  <c r="AJ14" i="44"/>
  <c r="AI14" i="44"/>
  <c r="AH14" i="44"/>
  <c r="AQ12" i="44"/>
  <c r="AN12" i="44"/>
  <c r="AM12" i="44"/>
  <c r="AM18" i="44" s="1"/>
  <c r="AL12" i="44"/>
  <c r="AJ12" i="44"/>
  <c r="AI12" i="44"/>
  <c r="AH12" i="44"/>
  <c r="AH18" i="44" s="1"/>
  <c r="AH10" i="44"/>
  <c r="AK31" i="44" l="1"/>
  <c r="AK39" i="44"/>
  <c r="AI18" i="44"/>
  <c r="AN18" i="44"/>
  <c r="AJ18" i="44"/>
  <c r="AQ18" i="44"/>
  <c r="AK16" i="44"/>
  <c r="AH26" i="44"/>
  <c r="AM26" i="44"/>
  <c r="AQ26" i="44"/>
  <c r="AL35" i="44"/>
  <c r="AL44" i="44" s="1"/>
  <c r="AQ44" i="44"/>
  <c r="AL43" i="44"/>
  <c r="AL18" i="44"/>
  <c r="AL27" i="44" s="1"/>
  <c r="AK14" i="44"/>
  <c r="AI26" i="44"/>
  <c r="AN26" i="44"/>
  <c r="AN27" i="44" s="1"/>
  <c r="AK24" i="44"/>
  <c r="AH35" i="44"/>
  <c r="AM35" i="44"/>
  <c r="AK33" i="44"/>
  <c r="AH43" i="44"/>
  <c r="AM43" i="44"/>
  <c r="AH27" i="44"/>
  <c r="AM27" i="44"/>
  <c r="AJ26" i="44"/>
  <c r="AK22" i="44"/>
  <c r="AI43" i="44"/>
  <c r="AI44" i="44" s="1"/>
  <c r="AN43" i="44"/>
  <c r="AN44" i="44" s="1"/>
  <c r="AK41" i="44"/>
  <c r="AO14" i="44"/>
  <c r="AO16" i="44"/>
  <c r="AO22" i="44"/>
  <c r="AO31" i="44"/>
  <c r="AO39" i="44"/>
  <c r="AO41" i="44"/>
  <c r="AO33" i="44"/>
  <c r="AO24" i="44"/>
  <c r="AK12" i="44"/>
  <c r="AO12" i="44"/>
  <c r="AK20" i="44"/>
  <c r="AO20" i="44"/>
  <c r="AO26" i="44" s="1"/>
  <c r="AK29" i="44"/>
  <c r="AO29" i="44"/>
  <c r="AK37" i="44"/>
  <c r="AO37" i="44"/>
  <c r="AK26" i="44" l="1"/>
  <c r="AM45" i="44"/>
  <c r="AK35" i="44"/>
  <c r="AK18" i="44"/>
  <c r="AM44" i="44"/>
  <c r="AI27" i="44"/>
  <c r="AI45" i="44" s="1"/>
  <c r="AN45" i="44"/>
  <c r="AQ27" i="44"/>
  <c r="AQ45" i="44" s="1"/>
  <c r="AO43" i="44"/>
  <c r="AK43" i="44"/>
  <c r="AH44" i="44"/>
  <c r="AH45" i="44" s="1"/>
  <c r="AJ27" i="44"/>
  <c r="AJ45" i="44" s="1"/>
  <c r="AO35" i="44"/>
  <c r="AO44" i="44" s="1"/>
  <c r="AO18" i="44"/>
  <c r="AO27" i="44" s="1"/>
  <c r="AL45" i="44"/>
  <c r="AK27" i="44"/>
  <c r="AO45" i="44" l="1"/>
  <c r="AK44" i="44"/>
  <c r="AK45" i="44"/>
</calcChain>
</file>

<file path=xl/sharedStrings.xml><?xml version="1.0" encoding="utf-8"?>
<sst xmlns="http://schemas.openxmlformats.org/spreadsheetml/2006/main" count="241" uniqueCount="56">
  <si>
    <t>СОГЛАСОВАНО</t>
  </si>
  <si>
    <t xml:space="preserve">УТВЕРЖДАЮ </t>
  </si>
  <si>
    <t>Генеральный директор ОАО "Ямал СПГ"</t>
  </si>
  <si>
    <t xml:space="preserve"> </t>
  </si>
  <si>
    <t>ГРАФИК</t>
  </si>
  <si>
    <t>Должность</t>
  </si>
  <si>
    <t>Факт.отраб.</t>
  </si>
  <si>
    <t>Вых. и праздн.</t>
  </si>
  <si>
    <t>Отпуск</t>
  </si>
  <si>
    <t>Явка+неявка</t>
  </si>
  <si>
    <t>Часы по плану</t>
  </si>
  <si>
    <t>Часы отпуска</t>
  </si>
  <si>
    <t>Часы по факту</t>
  </si>
  <si>
    <t>отклонение +;-</t>
  </si>
  <si>
    <t>ночные</t>
  </si>
  <si>
    <t>пр</t>
  </si>
  <si>
    <t>январь</t>
  </si>
  <si>
    <t>в</t>
  </si>
  <si>
    <t>февраль</t>
  </si>
  <si>
    <t>март</t>
  </si>
  <si>
    <t>Итого 1 кв.</t>
  </si>
  <si>
    <t>апрель</t>
  </si>
  <si>
    <t>о</t>
  </si>
  <si>
    <t>май</t>
  </si>
  <si>
    <t>П</t>
  </si>
  <si>
    <t>июнь</t>
  </si>
  <si>
    <t>Итого 2 кв.</t>
  </si>
  <si>
    <t>1 полугод.</t>
  </si>
  <si>
    <t>июль</t>
  </si>
  <si>
    <t>август</t>
  </si>
  <si>
    <t>сентябрь</t>
  </si>
  <si>
    <t>Итого 3 кв.</t>
  </si>
  <si>
    <t>октябрь</t>
  </si>
  <si>
    <t>ноябрь</t>
  </si>
  <si>
    <t>декабрь</t>
  </si>
  <si>
    <t>Итого 4 кв.</t>
  </si>
  <si>
    <t>2 полугод.</t>
  </si>
  <si>
    <t>ГОД</t>
  </si>
  <si>
    <t xml:space="preserve">Составил: </t>
  </si>
  <si>
    <t>Согласовано:</t>
  </si>
  <si>
    <t>Начальник ЦДГиГК________________/В.В.Цымбалов</t>
  </si>
  <si>
    <t>_______________________Н. Н. Овчинникова</t>
  </si>
  <si>
    <t>Ознакомлен:</t>
  </si>
  <si>
    <t>________________________/_______________________</t>
  </si>
  <si>
    <t>_______________________А. М. Чекрыжова</t>
  </si>
  <si>
    <t>на 2012  год</t>
  </si>
  <si>
    <t>Директор по ОТПБ и ООС ОАО "Ямал СПГ"</t>
  </si>
  <si>
    <t>________________/ Г.М. Каюмов</t>
  </si>
  <si>
    <t>_______________/</t>
  </si>
  <si>
    <t xml:space="preserve">  Г. В. Люксембург</t>
  </si>
  <si>
    <t>сменности  Пожарной части</t>
  </si>
  <si>
    <t>Начальник пожарной части</t>
  </si>
  <si>
    <t>ЛЮШИН СЕРГЕЙ ВАЛЕНТИНОВИЧ</t>
  </si>
  <si>
    <t xml:space="preserve">Начальник отдела мотивации, оплаты труда и социальных программ </t>
  </si>
  <si>
    <t>Начальник отдела кадрового администрирования</t>
  </si>
  <si>
    <t>"_____"______________2012г.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</si>
</sst>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color indexed="12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color indexed="17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2"/>
      <name val="Arial Cyr"/>
      <charset val="204"/>
    </font>
    <font>
      <b/>
      <sz val="10"/>
      <color indexed="12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color indexed="16"/>
      <name val="Arial Cyr"/>
      <family val="2"/>
      <charset val="204"/>
    </font>
    <font>
      <b/>
      <i/>
      <sz val="10"/>
      <color indexed="12"/>
      <name val="Arial Cyr"/>
      <charset val="204"/>
    </font>
    <font>
      <b/>
      <i/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17"/>
      <name val="Arial Cyr"/>
      <family val="2"/>
      <charset val="204"/>
    </font>
    <font>
      <b/>
      <u/>
      <sz val="11"/>
      <color indexed="17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gray0625">
        <fgColor indexed="43"/>
        <bgColor indexed="31"/>
      </patternFill>
    </fill>
    <fill>
      <patternFill patternType="gray0625">
        <fgColor indexed="43"/>
        <bgColor indexed="44"/>
      </patternFill>
    </fill>
    <fill>
      <patternFill patternType="solid">
        <fgColor indexed="45"/>
        <bgColor indexed="64"/>
      </patternFill>
    </fill>
    <fill>
      <patternFill patternType="gray0625">
        <fgColor indexed="43"/>
        <bgColor indexed="42"/>
      </patternFill>
    </fill>
    <fill>
      <patternFill patternType="solid">
        <fgColor indexed="13"/>
        <bgColor indexed="64"/>
      </patternFill>
    </fill>
    <fill>
      <patternFill patternType="gray0625">
        <fgColor indexed="46"/>
        <bgColor indexed="47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3" fontId="18" fillId="5" borderId="2" xfId="0" applyNumberFormat="1" applyFont="1" applyFill="1" applyBorder="1" applyAlignment="1">
      <alignment horizontal="center"/>
    </xf>
    <xf numFmtId="3" fontId="18" fillId="7" borderId="4" xfId="0" applyNumberFormat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Fill="1" applyBorder="1"/>
    <xf numFmtId="1" fontId="1" fillId="0" borderId="0" xfId="0" applyNumberFormat="1" applyFont="1" applyAlignment="1">
      <alignment horizontal="right"/>
    </xf>
    <xf numFmtId="3" fontId="0" fillId="0" borderId="0" xfId="0" applyNumberFormat="1"/>
    <xf numFmtId="1" fontId="4" fillId="0" borderId="0" xfId="0" applyNumberFormat="1" applyFont="1" applyFill="1"/>
    <xf numFmtId="1" fontId="5" fillId="0" borderId="0" xfId="0" applyNumberFormat="1" applyFont="1" applyFill="1" applyAlignment="1">
      <alignment horizontal="left"/>
    </xf>
    <xf numFmtId="1" fontId="6" fillId="0" borderId="0" xfId="0" applyNumberFormat="1" applyFont="1" applyFill="1"/>
    <xf numFmtId="1" fontId="7" fillId="0" borderId="0" xfId="0" applyNumberFormat="1" applyFont="1" applyFill="1"/>
    <xf numFmtId="1" fontId="5" fillId="0" borderId="1" xfId="0" applyNumberFormat="1" applyFont="1" applyFill="1" applyBorder="1" applyAlignment="1"/>
    <xf numFmtId="1" fontId="4" fillId="0" borderId="0" xfId="0" applyNumberFormat="1" applyFont="1" applyFill="1" applyBorder="1"/>
    <xf numFmtId="1" fontId="8" fillId="0" borderId="0" xfId="0" applyNumberFormat="1" applyFont="1" applyFill="1"/>
    <xf numFmtId="1" fontId="9" fillId="2" borderId="2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 vertical="center" textRotation="90" wrapText="1"/>
    </xf>
    <xf numFmtId="1" fontId="9" fillId="3" borderId="2" xfId="0" applyNumberFormat="1" applyFont="1" applyFill="1" applyBorder="1" applyAlignment="1">
      <alignment horizontal="center" vertical="center" textRotation="90"/>
    </xf>
    <xf numFmtId="1" fontId="0" fillId="0" borderId="2" xfId="0" applyNumberFormat="1" applyFill="1" applyBorder="1"/>
    <xf numFmtId="1" fontId="10" fillId="0" borderId="2" xfId="0" applyNumberFormat="1" applyFont="1" applyFill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" fontId="16" fillId="4" borderId="2" xfId="0" applyNumberFormat="1" applyFont="1" applyFill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1" fontId="0" fillId="0" borderId="2" xfId="0" applyNumberFormat="1" applyBorder="1"/>
    <xf numFmtId="1" fontId="9" fillId="5" borderId="2" xfId="0" applyNumberFormat="1" applyFont="1" applyFill="1" applyBorder="1"/>
    <xf numFmtId="1" fontId="10" fillId="5" borderId="5" xfId="0" applyNumberFormat="1" applyFont="1" applyFill="1" applyBorder="1" applyAlignment="1"/>
    <xf numFmtId="1" fontId="10" fillId="5" borderId="6" xfId="0" applyNumberFormat="1" applyFont="1" applyFill="1" applyBorder="1" applyAlignment="1"/>
    <xf numFmtId="1" fontId="10" fillId="5" borderId="4" xfId="0" applyNumberFormat="1" applyFont="1" applyFill="1" applyBorder="1" applyAlignment="1"/>
    <xf numFmtId="1" fontId="17" fillId="5" borderId="2" xfId="0" applyNumberFormat="1" applyFont="1" applyFill="1" applyBorder="1" applyAlignment="1">
      <alignment horizontal="center"/>
    </xf>
    <xf numFmtId="1" fontId="18" fillId="5" borderId="2" xfId="0" applyNumberFormat="1" applyFont="1" applyFill="1" applyBorder="1" applyAlignment="1">
      <alignment horizontal="center"/>
    </xf>
    <xf numFmtId="3" fontId="19" fillId="5" borderId="2" xfId="0" applyNumberFormat="1" applyFont="1" applyFill="1" applyBorder="1" applyAlignment="1">
      <alignment horizontal="center"/>
    </xf>
    <xf numFmtId="1" fontId="0" fillId="0" borderId="5" xfId="0" applyNumberFormat="1" applyBorder="1"/>
    <xf numFmtId="1" fontId="10" fillId="0" borderId="6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/>
    <xf numFmtId="1" fontId="12" fillId="0" borderId="0" xfId="0" applyNumberFormat="1" applyFont="1" applyBorder="1"/>
    <xf numFmtId="1" fontId="12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3" fontId="0" fillId="0" borderId="0" xfId="0" applyNumberFormat="1" applyBorder="1"/>
    <xf numFmtId="1" fontId="2" fillId="6" borderId="2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" fontId="19" fillId="7" borderId="2" xfId="0" applyNumberFormat="1" applyFont="1" applyFill="1" applyBorder="1" applyAlignment="1">
      <alignment horizontal="left"/>
    </xf>
    <xf numFmtId="1" fontId="19" fillId="7" borderId="5" xfId="0" applyNumberFormat="1" applyFont="1" applyFill="1" applyBorder="1" applyAlignment="1"/>
    <xf numFmtId="1" fontId="19" fillId="7" borderId="6" xfId="0" applyNumberFormat="1" applyFont="1" applyFill="1" applyBorder="1" applyAlignment="1"/>
    <xf numFmtId="1" fontId="19" fillId="7" borderId="4" xfId="0" applyNumberFormat="1" applyFont="1" applyFill="1" applyBorder="1" applyAlignment="1"/>
    <xf numFmtId="1" fontId="19" fillId="0" borderId="3" xfId="0" applyNumberFormat="1" applyFont="1" applyFill="1" applyBorder="1" applyAlignment="1">
      <alignment horizontal="center"/>
    </xf>
    <xf numFmtId="1" fontId="17" fillId="7" borderId="4" xfId="0" applyNumberFormat="1" applyFont="1" applyFill="1" applyBorder="1" applyAlignment="1">
      <alignment horizontal="center"/>
    </xf>
    <xf numFmtId="1" fontId="18" fillId="7" borderId="4" xfId="0" applyNumberFormat="1" applyFont="1" applyFill="1" applyBorder="1" applyAlignment="1">
      <alignment horizontal="center"/>
    </xf>
    <xf numFmtId="3" fontId="19" fillId="7" borderId="4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" fontId="9" fillId="5" borderId="5" xfId="0" applyNumberFormat="1" applyFont="1" applyFill="1" applyBorder="1" applyAlignment="1"/>
    <xf numFmtId="1" fontId="9" fillId="5" borderId="6" xfId="0" applyNumberFormat="1" applyFont="1" applyFill="1" applyBorder="1" applyAlignment="1"/>
    <xf numFmtId="1" fontId="9" fillId="5" borderId="4" xfId="0" applyNumberFormat="1" applyFont="1" applyFill="1" applyBorder="1" applyAlignment="1"/>
    <xf numFmtId="1" fontId="19" fillId="7" borderId="5" xfId="0" applyNumberFormat="1" applyFont="1" applyFill="1" applyBorder="1"/>
    <xf numFmtId="164" fontId="0" fillId="0" borderId="0" xfId="0" applyNumberFormat="1"/>
    <xf numFmtId="1" fontId="20" fillId="0" borderId="0" xfId="0" applyNumberFormat="1" applyFont="1" applyAlignment="1">
      <alignment horizontal="left"/>
    </xf>
    <xf numFmtId="3" fontId="0" fillId="0" borderId="0" xfId="0" applyNumberFormat="1" applyFill="1" applyBorder="1"/>
    <xf numFmtId="1" fontId="0" fillId="0" borderId="0" xfId="0" applyNumberFormat="1" applyBorder="1"/>
    <xf numFmtId="1" fontId="20" fillId="0" borderId="0" xfId="0" applyNumberFormat="1" applyFont="1"/>
    <xf numFmtId="3" fontId="17" fillId="5" borderId="2" xfId="0" applyNumberFormat="1" applyFont="1" applyFill="1" applyBorder="1" applyAlignment="1">
      <alignment horizontal="center"/>
    </xf>
    <xf numFmtId="3" fontId="17" fillId="7" borderId="4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/>
    <xf numFmtId="1" fontId="22" fillId="0" borderId="0" xfId="0" applyNumberFormat="1" applyFont="1" applyFill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" fontId="28" fillId="0" borderId="0" xfId="0" applyNumberFormat="1" applyFont="1"/>
    <xf numFmtId="1" fontId="25" fillId="0" borderId="0" xfId="0" applyNumberFormat="1" applyFont="1"/>
    <xf numFmtId="1" fontId="24" fillId="0" borderId="0" xfId="0" applyNumberFormat="1" applyFont="1"/>
    <xf numFmtId="1" fontId="24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right"/>
    </xf>
    <xf numFmtId="1" fontId="29" fillId="0" borderId="0" xfId="0" applyNumberFormat="1" applyFont="1"/>
    <xf numFmtId="1" fontId="26" fillId="0" borderId="0" xfId="0" applyNumberFormat="1" applyFont="1"/>
    <xf numFmtId="0" fontId="23" fillId="0" borderId="0" xfId="0" applyFont="1" applyFill="1" applyAlignment="1">
      <alignment horizontal="left"/>
    </xf>
    <xf numFmtId="1" fontId="30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36EA4B"/>
      <color rgb="FF9FEFB8"/>
      <color rgb="FF6FE794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Q1084"/>
  <sheetViews>
    <sheetView tabSelected="1" view="pageBreakPreview" topLeftCell="A7" zoomScale="72" zoomScaleNormal="86" zoomScaleSheetLayoutView="72" workbookViewId="0">
      <pane xSplit="1" ySplit="5" topLeftCell="B12" activePane="bottomRight" state="frozen"/>
      <selection activeCell="A7" sqref="A7"/>
      <selection pane="topRight" activeCell="B7" sqref="B7"/>
      <selection pane="bottomLeft" activeCell="A12" sqref="A12"/>
      <selection pane="bottomRight" activeCell="AQ22" sqref="AQ22"/>
    </sheetView>
  </sheetViews>
  <sheetFormatPr defaultRowHeight="15" outlineLevelRow="2" outlineLevelCol="1" x14ac:dyDescent="0.25"/>
  <cols>
    <col min="1" max="1" width="11.140625" style="4" customWidth="1"/>
    <col min="2" max="4" width="4" style="4" customWidth="1" outlineLevel="1"/>
    <col min="5" max="5" width="4.28515625" style="4" customWidth="1" outlineLevel="1"/>
    <col min="6" max="32" width="4" style="4" customWidth="1" outlineLevel="1"/>
    <col min="33" max="33" width="2.7109375" style="5" customWidth="1"/>
    <col min="34" max="34" width="6.7109375" style="4" customWidth="1"/>
    <col min="35" max="35" width="8.140625" style="4" customWidth="1"/>
    <col min="36" max="36" width="6.7109375" style="4" customWidth="1"/>
    <col min="37" max="37" width="7.5703125" style="4" customWidth="1"/>
    <col min="38" max="38" width="9.85546875" style="4" customWidth="1"/>
    <col min="39" max="39" width="8.28515625" style="4" customWidth="1"/>
    <col min="40" max="40" width="9.5703125" style="4" customWidth="1"/>
    <col min="41" max="41" width="8.85546875" style="4" customWidth="1"/>
    <col min="42" max="42" width="7.5703125" style="4" customWidth="1"/>
    <col min="43" max="43" width="10.7109375" style="4" customWidth="1"/>
    <col min="44" max="16384" width="9.140625" style="4"/>
  </cols>
  <sheetData>
    <row r="1" spans="1:43" ht="15.75" x14ac:dyDescent="0.25">
      <c r="A1" s="82" t="s">
        <v>0</v>
      </c>
      <c r="B1" s="82"/>
      <c r="C1" s="82"/>
      <c r="D1" s="82"/>
      <c r="E1" s="88"/>
      <c r="F1" s="88"/>
      <c r="G1" s="81"/>
      <c r="H1" s="81"/>
      <c r="I1" s="81"/>
      <c r="J1" s="81"/>
      <c r="K1" s="81"/>
      <c r="L1" s="81"/>
      <c r="AG1" s="4"/>
      <c r="AH1" s="5"/>
      <c r="AJ1" s="82" t="s">
        <v>1</v>
      </c>
      <c r="AK1" s="82"/>
      <c r="AL1" s="82"/>
      <c r="AM1" s="82"/>
      <c r="AN1" s="83"/>
      <c r="AO1" s="84"/>
      <c r="AP1" s="85"/>
      <c r="AQ1" s="6"/>
    </row>
    <row r="2" spans="1:43" ht="31.5" customHeight="1" x14ac:dyDescent="0.25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AG2" s="4"/>
      <c r="AH2" s="5"/>
      <c r="AJ2" s="82" t="s">
        <v>2</v>
      </c>
      <c r="AK2" s="82"/>
      <c r="AL2" s="82"/>
      <c r="AM2" s="82"/>
      <c r="AN2" s="83"/>
      <c r="AO2" s="84"/>
      <c r="AP2" s="85"/>
      <c r="AQ2" s="6"/>
    </row>
    <row r="3" spans="1:43" ht="15.75" x14ac:dyDescent="0.25">
      <c r="A3" s="82"/>
      <c r="B3" s="82"/>
      <c r="C3" s="82"/>
      <c r="D3" s="82"/>
      <c r="E3" s="88"/>
      <c r="F3" s="88"/>
      <c r="G3" s="81"/>
      <c r="H3" s="81"/>
      <c r="I3" s="81"/>
      <c r="J3" s="81"/>
      <c r="K3" s="81"/>
      <c r="L3" s="81"/>
      <c r="AG3" s="4"/>
      <c r="AH3" s="5"/>
      <c r="AJ3" s="82"/>
      <c r="AK3" s="82"/>
      <c r="AL3" s="82"/>
      <c r="AM3" s="82"/>
      <c r="AN3" s="83"/>
      <c r="AO3" s="84"/>
      <c r="AP3" s="85"/>
      <c r="AQ3" s="6"/>
    </row>
    <row r="4" spans="1:43" ht="15.75" x14ac:dyDescent="0.25">
      <c r="A4" s="82" t="s">
        <v>47</v>
      </c>
      <c r="B4" s="82"/>
      <c r="C4" s="82"/>
      <c r="D4" s="82"/>
      <c r="E4" s="88"/>
      <c r="F4" s="88"/>
      <c r="G4" s="81"/>
      <c r="H4" s="81"/>
      <c r="I4" s="81"/>
      <c r="J4" s="81"/>
      <c r="K4" s="81"/>
      <c r="L4" s="81"/>
      <c r="AG4" s="4"/>
      <c r="AH4" s="5"/>
      <c r="AJ4" s="82" t="s">
        <v>48</v>
      </c>
      <c r="AK4" s="82"/>
      <c r="AL4" s="81"/>
      <c r="AM4" s="80" t="s">
        <v>49</v>
      </c>
      <c r="AN4" s="86"/>
      <c r="AO4" s="87"/>
      <c r="AP4" s="85"/>
      <c r="AQ4" s="6"/>
    </row>
    <row r="5" spans="1:43" ht="15.75" x14ac:dyDescent="0.25">
      <c r="A5" s="82" t="s">
        <v>55</v>
      </c>
      <c r="B5" s="82"/>
      <c r="C5" s="82"/>
      <c r="D5" s="82"/>
      <c r="E5" s="88"/>
      <c r="F5" s="88"/>
      <c r="G5" s="81"/>
      <c r="H5" s="81"/>
      <c r="I5" s="81"/>
      <c r="J5" s="81"/>
      <c r="K5" s="81"/>
      <c r="L5" s="81"/>
      <c r="AG5" s="4"/>
      <c r="AH5" s="5"/>
      <c r="AJ5" s="82" t="s">
        <v>55</v>
      </c>
      <c r="AK5" s="82"/>
      <c r="AL5" s="82"/>
      <c r="AM5" s="82"/>
      <c r="AN5" s="82"/>
      <c r="AO5" s="87"/>
      <c r="AP5" s="85"/>
      <c r="AQ5" s="6"/>
    </row>
    <row r="6" spans="1:43" x14ac:dyDescent="0.25">
      <c r="AJ6" s="81"/>
      <c r="AK6" s="81"/>
      <c r="AL6" s="81"/>
      <c r="AM6" s="81"/>
      <c r="AN6" s="81"/>
      <c r="AO6" s="81"/>
      <c r="AP6" s="81"/>
    </row>
    <row r="7" spans="1:43" ht="15.75" x14ac:dyDescent="0.25">
      <c r="A7" s="92" t="s">
        <v>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0"/>
      <c r="AQ7" s="90"/>
    </row>
    <row r="8" spans="1:43" ht="15.75" x14ac:dyDescent="0.25">
      <c r="A8" s="92" t="s">
        <v>50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0"/>
      <c r="AQ8" s="90"/>
    </row>
    <row r="9" spans="1:43" ht="15.75" x14ac:dyDescent="0.25">
      <c r="A9" s="92" t="s">
        <v>45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0"/>
      <c r="AQ9" s="90"/>
    </row>
    <row r="10" spans="1:43" s="8" customFormat="1" ht="20.100000000000001" customHeight="1" x14ac:dyDescent="0.25">
      <c r="A10" s="9" t="s">
        <v>52</v>
      </c>
      <c r="B10" s="10"/>
      <c r="C10" s="11"/>
      <c r="D10" s="11"/>
      <c r="E10" s="11"/>
      <c r="M10" s="9"/>
      <c r="R10" s="91"/>
      <c r="S10" s="91"/>
      <c r="U10" s="12" t="s">
        <v>5</v>
      </c>
      <c r="Y10" s="10" t="s">
        <v>51</v>
      </c>
      <c r="AB10" s="77"/>
      <c r="AD10" s="78"/>
      <c r="AG10" s="13"/>
      <c r="AH10" s="14">
        <f>B10</f>
        <v>0</v>
      </c>
      <c r="AJ10" s="89"/>
    </row>
    <row r="11" spans="1:43" ht="78.75" customHeight="1" x14ac:dyDescent="0.25">
      <c r="A11" s="15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15">
        <v>19</v>
      </c>
      <c r="U11" s="15">
        <v>20</v>
      </c>
      <c r="V11" s="15">
        <v>21</v>
      </c>
      <c r="W11" s="15">
        <v>22</v>
      </c>
      <c r="X11" s="15">
        <v>23</v>
      </c>
      <c r="Y11" s="15">
        <v>24</v>
      </c>
      <c r="Z11" s="15">
        <v>25</v>
      </c>
      <c r="AA11" s="15">
        <v>26</v>
      </c>
      <c r="AB11" s="15">
        <v>27</v>
      </c>
      <c r="AC11" s="15">
        <v>28</v>
      </c>
      <c r="AD11" s="15">
        <v>29</v>
      </c>
      <c r="AE11" s="15">
        <v>30</v>
      </c>
      <c r="AF11" s="15">
        <v>31</v>
      </c>
      <c r="AG11" s="16"/>
      <c r="AH11" s="17" t="s">
        <v>6</v>
      </c>
      <c r="AI11" s="17" t="s">
        <v>7</v>
      </c>
      <c r="AJ11" s="18" t="s">
        <v>8</v>
      </c>
      <c r="AK11" s="17" t="s">
        <v>9</v>
      </c>
      <c r="AL11" s="17" t="s">
        <v>10</v>
      </c>
      <c r="AM11" s="17" t="s">
        <v>11</v>
      </c>
      <c r="AN11" s="17" t="s">
        <v>12</v>
      </c>
      <c r="AO11" s="17" t="s">
        <v>13</v>
      </c>
      <c r="AP11" s="17" t="s">
        <v>14</v>
      </c>
      <c r="AQ11" s="17" t="s">
        <v>15</v>
      </c>
    </row>
    <row r="12" spans="1:43" ht="20.100000000000001" customHeight="1" outlineLevel="1" x14ac:dyDescent="0.25">
      <c r="A12" s="19" t="s">
        <v>16</v>
      </c>
      <c r="B12" s="20">
        <v>10</v>
      </c>
      <c r="C12" s="20">
        <v>10</v>
      </c>
      <c r="D12" s="20">
        <v>10</v>
      </c>
      <c r="E12" s="20">
        <v>10</v>
      </c>
      <c r="F12" s="20">
        <v>10</v>
      </c>
      <c r="G12" s="20">
        <v>10</v>
      </c>
      <c r="H12" s="20">
        <v>10</v>
      </c>
      <c r="I12" s="20">
        <v>10</v>
      </c>
      <c r="J12" s="20">
        <v>10</v>
      </c>
      <c r="K12" s="20">
        <v>10</v>
      </c>
      <c r="L12" s="20">
        <v>10</v>
      </c>
      <c r="M12" s="20">
        <v>10</v>
      </c>
      <c r="N12" s="20">
        <v>10</v>
      </c>
      <c r="O12" s="20">
        <v>10</v>
      </c>
      <c r="P12" s="20">
        <v>10</v>
      </c>
      <c r="Q12" s="20">
        <v>4</v>
      </c>
      <c r="R12" s="21" t="s">
        <v>17</v>
      </c>
      <c r="S12" s="21" t="s">
        <v>17</v>
      </c>
      <c r="T12" s="21" t="s">
        <v>17</v>
      </c>
      <c r="U12" s="21" t="s">
        <v>17</v>
      </c>
      <c r="V12" s="21" t="s">
        <v>17</v>
      </c>
      <c r="W12" s="21" t="s">
        <v>17</v>
      </c>
      <c r="X12" s="21" t="s">
        <v>17</v>
      </c>
      <c r="Y12" s="21" t="s">
        <v>17</v>
      </c>
      <c r="Z12" s="21" t="s">
        <v>17</v>
      </c>
      <c r="AA12" s="21" t="s">
        <v>17</v>
      </c>
      <c r="AB12" s="21" t="s">
        <v>17</v>
      </c>
      <c r="AC12" s="21" t="s">
        <v>17</v>
      </c>
      <c r="AD12" s="21" t="s">
        <v>17</v>
      </c>
      <c r="AE12" s="21" t="s">
        <v>17</v>
      </c>
      <c r="AF12" s="21" t="s">
        <v>17</v>
      </c>
      <c r="AG12" s="22"/>
      <c r="AH12" s="23">
        <f>COUNTIF(B12:AF12,"&gt;0")</f>
        <v>16</v>
      </c>
      <c r="AI12" s="23">
        <f>COUNTIF(B12:AF12,"В")+COUNTIF(B12:AF12,"П")</f>
        <v>15</v>
      </c>
      <c r="AJ12" s="23">
        <f>COUNTIF(B12:AF12,"О")</f>
        <v>0</v>
      </c>
      <c r="AK12" s="24">
        <f>AH12+AI12+AJ12</f>
        <v>31</v>
      </c>
      <c r="AL12" s="25">
        <f>SUM(B13:AF13)</f>
        <v>128</v>
      </c>
      <c r="AM12" s="25">
        <f>AM13</f>
        <v>0</v>
      </c>
      <c r="AN12" s="23">
        <f>SUM(B12:AF12)</f>
        <v>154</v>
      </c>
      <c r="AO12" s="26">
        <f>AN12-(AL12-AM12)</f>
        <v>26</v>
      </c>
      <c r="AP12" s="27"/>
      <c r="AQ12" s="28">
        <f>SUM(B12:F12,H12)</f>
        <v>60</v>
      </c>
    </row>
    <row r="13" spans="1:43" ht="20.100000000000001" customHeight="1" outlineLevel="2" x14ac:dyDescent="0.2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30">
        <v>8</v>
      </c>
      <c r="L13" s="30">
        <v>8</v>
      </c>
      <c r="M13" s="30">
        <v>8</v>
      </c>
      <c r="N13" s="30">
        <v>8</v>
      </c>
      <c r="O13" s="29" t="s">
        <v>3</v>
      </c>
      <c r="P13" s="29" t="s">
        <v>3</v>
      </c>
      <c r="Q13" s="30">
        <v>8</v>
      </c>
      <c r="R13" s="30">
        <v>8</v>
      </c>
      <c r="S13" s="30">
        <v>8</v>
      </c>
      <c r="T13" s="30">
        <v>8</v>
      </c>
      <c r="U13" s="30">
        <v>8</v>
      </c>
      <c r="V13" s="29" t="s">
        <v>3</v>
      </c>
      <c r="W13" s="29" t="s">
        <v>3</v>
      </c>
      <c r="X13" s="30">
        <v>8</v>
      </c>
      <c r="Y13" s="30">
        <v>8</v>
      </c>
      <c r="Z13" s="30">
        <v>8</v>
      </c>
      <c r="AA13" s="30">
        <v>8</v>
      </c>
      <c r="AB13" s="30">
        <v>8</v>
      </c>
      <c r="AC13" s="29" t="s">
        <v>3</v>
      </c>
      <c r="AD13" s="29" t="s">
        <v>3</v>
      </c>
      <c r="AE13" s="30">
        <v>8</v>
      </c>
      <c r="AF13" s="30">
        <v>8</v>
      </c>
      <c r="AG13" s="22"/>
      <c r="AH13" s="23"/>
      <c r="AI13" s="23"/>
      <c r="AJ13" s="23"/>
      <c r="AK13" s="24"/>
      <c r="AL13" s="25"/>
      <c r="AM13" s="23"/>
      <c r="AN13" s="23"/>
      <c r="AO13" s="26"/>
      <c r="AP13" s="27"/>
      <c r="AQ13" s="28"/>
    </row>
    <row r="14" spans="1:43" ht="20.100000000000001" customHeight="1" outlineLevel="1" x14ac:dyDescent="0.25">
      <c r="A14" s="19" t="s">
        <v>18</v>
      </c>
      <c r="B14" s="21" t="s">
        <v>17</v>
      </c>
      <c r="C14" s="21" t="s">
        <v>17</v>
      </c>
      <c r="D14" s="21" t="s">
        <v>17</v>
      </c>
      <c r="E14" s="21" t="s">
        <v>17</v>
      </c>
      <c r="F14" s="21" t="s">
        <v>17</v>
      </c>
      <c r="G14" s="21" t="s">
        <v>17</v>
      </c>
      <c r="H14" s="21" t="s">
        <v>17</v>
      </c>
      <c r="I14" s="21" t="s">
        <v>17</v>
      </c>
      <c r="J14" s="21" t="s">
        <v>17</v>
      </c>
      <c r="K14" s="21" t="s">
        <v>17</v>
      </c>
      <c r="L14" s="21" t="s">
        <v>17</v>
      </c>
      <c r="M14" s="21" t="s">
        <v>17</v>
      </c>
      <c r="N14" s="21" t="s">
        <v>17</v>
      </c>
      <c r="O14" s="21" t="s">
        <v>17</v>
      </c>
      <c r="P14" s="20">
        <v>5</v>
      </c>
      <c r="Q14" s="20">
        <v>10</v>
      </c>
      <c r="R14" s="20">
        <v>10</v>
      </c>
      <c r="S14" s="20">
        <v>10</v>
      </c>
      <c r="T14" s="20">
        <v>10</v>
      </c>
      <c r="U14" s="20">
        <v>10</v>
      </c>
      <c r="V14" s="20">
        <v>10</v>
      </c>
      <c r="W14" s="20">
        <v>10</v>
      </c>
      <c r="X14" s="20">
        <v>10</v>
      </c>
      <c r="Y14" s="20">
        <v>10</v>
      </c>
      <c r="Z14" s="20">
        <v>10</v>
      </c>
      <c r="AA14" s="20">
        <v>10</v>
      </c>
      <c r="AB14" s="20">
        <v>10</v>
      </c>
      <c r="AC14" s="20">
        <v>10</v>
      </c>
      <c r="AD14" s="20">
        <v>10</v>
      </c>
      <c r="AE14" s="31"/>
      <c r="AF14" s="31"/>
      <c r="AG14" s="22"/>
      <c r="AH14" s="23">
        <f>COUNTIF(B14:AF14,"&gt;0")</f>
        <v>15</v>
      </c>
      <c r="AI14" s="23">
        <f>COUNTIF(B14:AF14,"В")+COUNTIF(B14:AF14,"П")</f>
        <v>14</v>
      </c>
      <c r="AJ14" s="23">
        <f>COUNTIF(B14:AF14,"О")</f>
        <v>0</v>
      </c>
      <c r="AK14" s="24">
        <f>AH14+AI14+AJ14</f>
        <v>29</v>
      </c>
      <c r="AL14" s="25">
        <f>SUM(B15:AF15)</f>
        <v>159</v>
      </c>
      <c r="AM14" s="25">
        <f>AM15</f>
        <v>0</v>
      </c>
      <c r="AN14" s="23">
        <f>SUM(B14:AF14)</f>
        <v>145</v>
      </c>
      <c r="AO14" s="26">
        <f>AN14-(AL14-AM14)</f>
        <v>-14</v>
      </c>
      <c r="AP14" s="27"/>
      <c r="AQ14" s="28">
        <f>SUM(X14)</f>
        <v>10</v>
      </c>
    </row>
    <row r="15" spans="1:43" ht="20.100000000000001" customHeight="1" outlineLevel="2" x14ac:dyDescent="0.25">
      <c r="A15" s="19"/>
      <c r="B15" s="30">
        <v>8</v>
      </c>
      <c r="C15" s="30">
        <v>8</v>
      </c>
      <c r="D15" s="30">
        <v>8</v>
      </c>
      <c r="E15" s="29"/>
      <c r="F15" s="29"/>
      <c r="G15" s="30">
        <v>8</v>
      </c>
      <c r="H15" s="30">
        <v>8</v>
      </c>
      <c r="I15" s="30">
        <v>8</v>
      </c>
      <c r="J15" s="30">
        <v>8</v>
      </c>
      <c r="K15" s="30">
        <v>8</v>
      </c>
      <c r="L15" s="29"/>
      <c r="M15" s="29"/>
      <c r="N15" s="30">
        <v>8</v>
      </c>
      <c r="O15" s="30">
        <v>8</v>
      </c>
      <c r="P15" s="30">
        <v>8</v>
      </c>
      <c r="Q15" s="30">
        <v>8</v>
      </c>
      <c r="R15" s="30">
        <v>8</v>
      </c>
      <c r="S15" s="29"/>
      <c r="T15" s="29"/>
      <c r="U15" s="30">
        <v>8</v>
      </c>
      <c r="V15" s="30">
        <v>8</v>
      </c>
      <c r="W15" s="30">
        <v>7</v>
      </c>
      <c r="X15" s="29"/>
      <c r="Y15" s="20">
        <v>8</v>
      </c>
      <c r="Z15" s="29"/>
      <c r="AA15" s="29"/>
      <c r="AB15" s="30">
        <v>8</v>
      </c>
      <c r="AC15" s="30">
        <v>8</v>
      </c>
      <c r="AD15" s="30">
        <v>8</v>
      </c>
      <c r="AE15" s="31"/>
      <c r="AF15" s="31"/>
      <c r="AG15" s="22"/>
      <c r="AH15" s="23"/>
      <c r="AI15" s="23"/>
      <c r="AJ15" s="23"/>
      <c r="AK15" s="24"/>
      <c r="AL15" s="25"/>
      <c r="AM15" s="23"/>
      <c r="AN15" s="23"/>
      <c r="AO15" s="26"/>
      <c r="AP15" s="27"/>
      <c r="AQ15" s="28"/>
    </row>
    <row r="16" spans="1:43" s="3" customFormat="1" ht="20.100000000000001" customHeight="1" outlineLevel="1" x14ac:dyDescent="0.25">
      <c r="A16" s="19" t="s">
        <v>19</v>
      </c>
      <c r="B16" s="20">
        <v>10</v>
      </c>
      <c r="C16" s="20">
        <v>10</v>
      </c>
      <c r="D16" s="20">
        <v>10</v>
      </c>
      <c r="E16" s="20">
        <v>10</v>
      </c>
      <c r="F16" s="20">
        <v>10</v>
      </c>
      <c r="G16" s="20">
        <v>10</v>
      </c>
      <c r="H16" s="20">
        <v>10</v>
      </c>
      <c r="I16" s="20">
        <v>10</v>
      </c>
      <c r="J16" s="20">
        <v>10</v>
      </c>
      <c r="K16" s="20">
        <v>10</v>
      </c>
      <c r="L16" s="20">
        <v>10</v>
      </c>
      <c r="M16" s="20">
        <v>10</v>
      </c>
      <c r="N16" s="20">
        <v>10</v>
      </c>
      <c r="O16" s="20">
        <v>10</v>
      </c>
      <c r="P16" s="20">
        <v>4</v>
      </c>
      <c r="Q16" s="21" t="s">
        <v>17</v>
      </c>
      <c r="R16" s="21" t="s">
        <v>17</v>
      </c>
      <c r="S16" s="21" t="s">
        <v>17</v>
      </c>
      <c r="T16" s="21" t="s">
        <v>17</v>
      </c>
      <c r="U16" s="21" t="s">
        <v>17</v>
      </c>
      <c r="V16" s="21" t="s">
        <v>17</v>
      </c>
      <c r="W16" s="21" t="s">
        <v>17</v>
      </c>
      <c r="X16" s="21" t="s">
        <v>17</v>
      </c>
      <c r="Y16" s="21" t="s">
        <v>17</v>
      </c>
      <c r="Z16" s="21" t="s">
        <v>17</v>
      </c>
      <c r="AA16" s="21" t="s">
        <v>17</v>
      </c>
      <c r="AB16" s="21" t="s">
        <v>17</v>
      </c>
      <c r="AC16" s="21" t="s">
        <v>17</v>
      </c>
      <c r="AD16" s="21" t="s">
        <v>17</v>
      </c>
      <c r="AE16" s="21" t="s">
        <v>17</v>
      </c>
      <c r="AF16" s="21" t="s">
        <v>17</v>
      </c>
      <c r="AG16" s="22"/>
      <c r="AH16" s="23">
        <f>COUNTIF(B16:AF16,"&gt;0")</f>
        <v>15</v>
      </c>
      <c r="AI16" s="23">
        <f>COUNTIF(B16:AF16,"В")+COUNTIF(B16:AF16,"П")</f>
        <v>16</v>
      </c>
      <c r="AJ16" s="23">
        <f>COUNTIF(B16:AF16,"О")</f>
        <v>0</v>
      </c>
      <c r="AK16" s="24">
        <f>AH16+AI16+AJ16</f>
        <v>31</v>
      </c>
      <c r="AL16" s="25">
        <f>SUM(B17:AF17)</f>
        <v>167</v>
      </c>
      <c r="AM16" s="25">
        <f>AM17</f>
        <v>0</v>
      </c>
      <c r="AN16" s="23">
        <f>SUM(B16:AF16)</f>
        <v>144</v>
      </c>
      <c r="AO16" s="26">
        <f>AN16-(AL16-AM16)</f>
        <v>-23</v>
      </c>
      <c r="AP16" s="27"/>
      <c r="AQ16" s="28">
        <f>SUM(I16)</f>
        <v>10</v>
      </c>
    </row>
    <row r="17" spans="1:43" s="3" customFormat="1" ht="20.100000000000001" customHeight="1" outlineLevel="2" x14ac:dyDescent="0.25">
      <c r="A17" s="32"/>
      <c r="B17" s="30">
        <v>8</v>
      </c>
      <c r="C17" s="30">
        <v>8</v>
      </c>
      <c r="D17" s="29"/>
      <c r="E17" s="29"/>
      <c r="F17" s="30">
        <v>8</v>
      </c>
      <c r="G17" s="30">
        <v>8</v>
      </c>
      <c r="H17" s="30">
        <v>7</v>
      </c>
      <c r="I17" s="29"/>
      <c r="J17" s="30">
        <v>8</v>
      </c>
      <c r="K17" s="29"/>
      <c r="L17" s="29"/>
      <c r="M17" s="30">
        <v>8</v>
      </c>
      <c r="N17" s="30">
        <v>8</v>
      </c>
      <c r="O17" s="30">
        <v>8</v>
      </c>
      <c r="P17" s="30">
        <v>8</v>
      </c>
      <c r="Q17" s="30">
        <v>8</v>
      </c>
      <c r="R17" s="29"/>
      <c r="S17" s="29"/>
      <c r="T17" s="30">
        <v>8</v>
      </c>
      <c r="U17" s="30">
        <v>8</v>
      </c>
      <c r="V17" s="30">
        <v>8</v>
      </c>
      <c r="W17" s="30">
        <v>8</v>
      </c>
      <c r="X17" s="30">
        <v>8</v>
      </c>
      <c r="Y17" s="29"/>
      <c r="Z17" s="29"/>
      <c r="AA17" s="30">
        <v>8</v>
      </c>
      <c r="AB17" s="30">
        <v>8</v>
      </c>
      <c r="AC17" s="30">
        <v>8</v>
      </c>
      <c r="AD17" s="30">
        <v>8</v>
      </c>
      <c r="AE17" s="30">
        <v>8</v>
      </c>
      <c r="AF17" s="29"/>
      <c r="AG17" s="22"/>
      <c r="AH17" s="23"/>
      <c r="AI17" s="23"/>
      <c r="AJ17" s="23"/>
      <c r="AK17" s="24"/>
      <c r="AL17" s="25"/>
      <c r="AM17" s="23"/>
      <c r="AN17" s="23"/>
      <c r="AO17" s="26"/>
      <c r="AP17" s="27"/>
      <c r="AQ17" s="28"/>
    </row>
    <row r="18" spans="1:43" s="3" customFormat="1" ht="20.100000000000001" customHeight="1" outlineLevel="1" x14ac:dyDescent="0.25">
      <c r="A18" s="33" t="s">
        <v>20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22"/>
      <c r="AH18" s="37">
        <f t="shared" ref="AH18:AQ18" si="0">AH12+AH14+AH16</f>
        <v>46</v>
      </c>
      <c r="AI18" s="37">
        <f t="shared" si="0"/>
        <v>45</v>
      </c>
      <c r="AJ18" s="37">
        <f t="shared" si="0"/>
        <v>0</v>
      </c>
      <c r="AK18" s="37">
        <f t="shared" si="0"/>
        <v>91</v>
      </c>
      <c r="AL18" s="37">
        <f t="shared" si="0"/>
        <v>454</v>
      </c>
      <c r="AM18" s="37">
        <f t="shared" si="0"/>
        <v>0</v>
      </c>
      <c r="AN18" s="37">
        <f t="shared" si="0"/>
        <v>443</v>
      </c>
      <c r="AO18" s="38">
        <f t="shared" si="0"/>
        <v>-11</v>
      </c>
      <c r="AP18" s="39">
        <f t="shared" si="0"/>
        <v>0</v>
      </c>
      <c r="AQ18" s="39">
        <f t="shared" si="0"/>
        <v>80</v>
      </c>
    </row>
    <row r="19" spans="1:43" s="3" customFormat="1" ht="20.100000000000001" customHeight="1" outlineLevel="1" x14ac:dyDescent="0.2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5"/>
      <c r="AK19" s="46"/>
      <c r="AL19" s="44"/>
      <c r="AM19" s="47"/>
      <c r="AN19" s="46"/>
      <c r="AO19" s="48"/>
      <c r="AP19" s="49"/>
      <c r="AQ19" s="49"/>
    </row>
    <row r="20" spans="1:43" s="3" customFormat="1" ht="20.100000000000001" customHeight="1" outlineLevel="1" x14ac:dyDescent="0.25">
      <c r="A20" s="19" t="s">
        <v>21</v>
      </c>
      <c r="B20" s="21" t="s">
        <v>17</v>
      </c>
      <c r="C20" s="21" t="s">
        <v>17</v>
      </c>
      <c r="D20" s="21" t="s">
        <v>17</v>
      </c>
      <c r="E20" s="21" t="s">
        <v>17</v>
      </c>
      <c r="F20" s="21" t="s">
        <v>17</v>
      </c>
      <c r="G20" s="21" t="s">
        <v>17</v>
      </c>
      <c r="H20" s="21" t="s">
        <v>17</v>
      </c>
      <c r="I20" s="21" t="s">
        <v>17</v>
      </c>
      <c r="J20" s="21" t="s">
        <v>17</v>
      </c>
      <c r="K20" s="21" t="s">
        <v>17</v>
      </c>
      <c r="L20" s="21" t="s">
        <v>17</v>
      </c>
      <c r="M20" s="21" t="s">
        <v>17</v>
      </c>
      <c r="N20" s="21" t="s">
        <v>17</v>
      </c>
      <c r="O20" s="21" t="s">
        <v>17</v>
      </c>
      <c r="P20" s="21" t="s">
        <v>17</v>
      </c>
      <c r="Q20" s="30">
        <v>5</v>
      </c>
      <c r="R20" s="20">
        <v>10</v>
      </c>
      <c r="S20" s="20">
        <v>10</v>
      </c>
      <c r="T20" s="20">
        <v>10</v>
      </c>
      <c r="U20" s="20">
        <v>10</v>
      </c>
      <c r="V20" s="20">
        <v>10</v>
      </c>
      <c r="W20" s="20">
        <v>10</v>
      </c>
      <c r="X20" s="20">
        <v>10</v>
      </c>
      <c r="Y20" s="20">
        <v>10</v>
      </c>
      <c r="Z20" s="20">
        <v>10</v>
      </c>
      <c r="AA20" s="20">
        <v>10</v>
      </c>
      <c r="AB20" s="20">
        <v>10</v>
      </c>
      <c r="AC20" s="20">
        <v>10</v>
      </c>
      <c r="AD20" s="20">
        <v>10</v>
      </c>
      <c r="AE20" s="20">
        <v>10</v>
      </c>
      <c r="AF20" s="20"/>
      <c r="AG20" s="22"/>
      <c r="AH20" s="23">
        <f>COUNTIF(B20:AF20,"&gt;0")</f>
        <v>15</v>
      </c>
      <c r="AI20" s="23">
        <f>COUNTIF(B20:AF20,"В")+COUNTIF(B20:AF20,"П")</f>
        <v>15</v>
      </c>
      <c r="AJ20" s="23">
        <f>COUNTIF(B20:AF20,"О")</f>
        <v>0</v>
      </c>
      <c r="AK20" s="24">
        <f>AH20+AI20+AJ20</f>
        <v>30</v>
      </c>
      <c r="AL20" s="25">
        <f>SUM(B21:AF21)</f>
        <v>167</v>
      </c>
      <c r="AM20" s="25">
        <f>AM21</f>
        <v>0</v>
      </c>
      <c r="AN20" s="51">
        <f>SUM(B20:AF20)</f>
        <v>145</v>
      </c>
      <c r="AO20" s="26">
        <f>AN20-(AL20-AM20)</f>
        <v>-22</v>
      </c>
      <c r="AP20" s="27"/>
      <c r="AQ20" s="27"/>
    </row>
    <row r="21" spans="1:43" s="3" customFormat="1" ht="20.100000000000001" customHeight="1" outlineLevel="2" x14ac:dyDescent="0.25">
      <c r="A21" s="19"/>
      <c r="B21" s="29"/>
      <c r="C21" s="30">
        <v>8</v>
      </c>
      <c r="D21" s="30">
        <v>8</v>
      </c>
      <c r="E21" s="30">
        <v>8</v>
      </c>
      <c r="F21" s="30">
        <v>8</v>
      </c>
      <c r="G21" s="30">
        <v>8</v>
      </c>
      <c r="H21" s="29"/>
      <c r="I21" s="29"/>
      <c r="J21" s="30">
        <v>8</v>
      </c>
      <c r="K21" s="30">
        <v>8</v>
      </c>
      <c r="L21" s="30">
        <v>8</v>
      </c>
      <c r="M21" s="30">
        <v>8</v>
      </c>
      <c r="N21" s="30">
        <v>8</v>
      </c>
      <c r="O21" s="29"/>
      <c r="P21" s="29"/>
      <c r="Q21" s="30">
        <v>8</v>
      </c>
      <c r="R21" s="30">
        <v>8</v>
      </c>
      <c r="S21" s="30">
        <v>8</v>
      </c>
      <c r="T21" s="30">
        <v>8</v>
      </c>
      <c r="U21" s="30">
        <v>8</v>
      </c>
      <c r="V21" s="29"/>
      <c r="W21" s="29"/>
      <c r="X21" s="30">
        <v>8</v>
      </c>
      <c r="Y21" s="30">
        <v>8</v>
      </c>
      <c r="Z21" s="30">
        <v>8</v>
      </c>
      <c r="AA21" s="30">
        <v>8</v>
      </c>
      <c r="AB21" s="30">
        <v>8</v>
      </c>
      <c r="AC21" s="29"/>
      <c r="AD21" s="29"/>
      <c r="AE21" s="30">
        <v>7</v>
      </c>
      <c r="AF21" s="31"/>
      <c r="AG21" s="22"/>
      <c r="AH21" s="23"/>
      <c r="AI21" s="23"/>
      <c r="AJ21" s="23"/>
      <c r="AK21" s="24"/>
      <c r="AL21" s="25"/>
      <c r="AM21" s="23"/>
      <c r="AN21" s="23"/>
      <c r="AO21" s="26"/>
      <c r="AP21" s="27"/>
      <c r="AQ21" s="27"/>
    </row>
    <row r="22" spans="1:43" s="3" customFormat="1" ht="20.100000000000001" customHeight="1" outlineLevel="1" x14ac:dyDescent="0.25">
      <c r="A22" s="19" t="s">
        <v>23</v>
      </c>
      <c r="B22" s="20">
        <v>10</v>
      </c>
      <c r="C22" s="20">
        <v>10</v>
      </c>
      <c r="D22" s="20">
        <v>10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10</v>
      </c>
      <c r="L22" s="20">
        <v>10</v>
      </c>
      <c r="M22" s="20">
        <v>10</v>
      </c>
      <c r="N22" s="20">
        <v>10</v>
      </c>
      <c r="O22" s="20">
        <v>10</v>
      </c>
      <c r="P22" s="20">
        <v>10</v>
      </c>
      <c r="Q22" s="20">
        <v>10</v>
      </c>
      <c r="R22" s="30">
        <v>4</v>
      </c>
      <c r="S22" s="21" t="s">
        <v>17</v>
      </c>
      <c r="T22" s="21" t="s">
        <v>17</v>
      </c>
      <c r="U22" s="21" t="s">
        <v>17</v>
      </c>
      <c r="V22" s="21" t="s">
        <v>17</v>
      </c>
      <c r="W22" s="21" t="s">
        <v>17</v>
      </c>
      <c r="X22" s="21" t="s">
        <v>17</v>
      </c>
      <c r="Y22" s="21" t="s">
        <v>17</v>
      </c>
      <c r="Z22" s="21" t="s">
        <v>17</v>
      </c>
      <c r="AA22" s="21" t="s">
        <v>17</v>
      </c>
      <c r="AB22" s="21" t="s">
        <v>17</v>
      </c>
      <c r="AC22" s="21" t="s">
        <v>17</v>
      </c>
      <c r="AD22" s="21" t="s">
        <v>17</v>
      </c>
      <c r="AE22" s="21" t="s">
        <v>17</v>
      </c>
      <c r="AF22" s="21" t="s">
        <v>17</v>
      </c>
      <c r="AG22" s="22"/>
      <c r="AH22" s="23">
        <f>COUNTIF(B22:AF22,"&gt;0")</f>
        <v>17</v>
      </c>
      <c r="AI22" s="23">
        <f>COUNTIF(B22:AF22,"В")+COUNTIF(B22:AF22,"П")</f>
        <v>14</v>
      </c>
      <c r="AJ22" s="23">
        <f>COUNTIF(B22:AF22,"О")</f>
        <v>0</v>
      </c>
      <c r="AK22" s="24">
        <f>AH22+AI22+AJ22</f>
        <v>31</v>
      </c>
      <c r="AL22" s="25">
        <f>SUM(B23:AF23)</f>
        <v>167</v>
      </c>
      <c r="AM22" s="25">
        <f>AM23</f>
        <v>0</v>
      </c>
      <c r="AN22" s="51">
        <f>SUM(B22:AF22)</f>
        <v>164</v>
      </c>
      <c r="AO22" s="26">
        <f>AN22-(AL22-AM22)</f>
        <v>-3</v>
      </c>
      <c r="AP22" s="27"/>
      <c r="AQ22" s="28">
        <f>SUM(B22,J22)</f>
        <v>20</v>
      </c>
    </row>
    <row r="23" spans="1:43" s="3" customFormat="1" ht="20.100000000000001" customHeight="1" outlineLevel="2" x14ac:dyDescent="0.25">
      <c r="A23" s="19"/>
      <c r="B23" s="29"/>
      <c r="C23" s="30">
        <v>8</v>
      </c>
      <c r="D23" s="30">
        <v>8</v>
      </c>
      <c r="E23" s="30">
        <v>8</v>
      </c>
      <c r="F23" s="29"/>
      <c r="G23" s="29"/>
      <c r="H23" s="30">
        <v>8</v>
      </c>
      <c r="I23" s="30">
        <v>7</v>
      </c>
      <c r="J23" s="29"/>
      <c r="K23" s="30">
        <v>8</v>
      </c>
      <c r="L23" s="30">
        <v>8</v>
      </c>
      <c r="M23" s="29"/>
      <c r="N23" s="29"/>
      <c r="O23" s="30">
        <v>8</v>
      </c>
      <c r="P23" s="30">
        <v>8</v>
      </c>
      <c r="Q23" s="30">
        <v>8</v>
      </c>
      <c r="R23" s="30">
        <v>8</v>
      </c>
      <c r="S23" s="30">
        <v>8</v>
      </c>
      <c r="T23" s="29"/>
      <c r="U23" s="29"/>
      <c r="V23" s="30">
        <v>8</v>
      </c>
      <c r="W23" s="30">
        <v>8</v>
      </c>
      <c r="X23" s="30">
        <v>8</v>
      </c>
      <c r="Y23" s="30">
        <v>8</v>
      </c>
      <c r="Z23" s="30">
        <v>8</v>
      </c>
      <c r="AA23" s="29"/>
      <c r="AB23" s="29"/>
      <c r="AC23" s="30">
        <v>8</v>
      </c>
      <c r="AD23" s="30">
        <v>8</v>
      </c>
      <c r="AE23" s="30">
        <v>8</v>
      </c>
      <c r="AF23" s="30">
        <v>8</v>
      </c>
      <c r="AG23" s="22"/>
      <c r="AH23" s="23"/>
      <c r="AI23" s="23"/>
      <c r="AJ23" s="23"/>
      <c r="AK23" s="24"/>
      <c r="AL23" s="25"/>
      <c r="AM23" s="23"/>
      <c r="AN23" s="23"/>
      <c r="AO23" s="26"/>
      <c r="AP23" s="27"/>
      <c r="AQ23" s="28"/>
    </row>
    <row r="24" spans="1:43" s="3" customFormat="1" ht="20.100000000000001" customHeight="1" outlineLevel="1" x14ac:dyDescent="0.25">
      <c r="A24" s="19" t="s">
        <v>25</v>
      </c>
      <c r="B24" s="21" t="s">
        <v>17</v>
      </c>
      <c r="C24" s="21" t="s">
        <v>17</v>
      </c>
      <c r="D24" s="21" t="s">
        <v>17</v>
      </c>
      <c r="E24" s="21" t="s">
        <v>17</v>
      </c>
      <c r="F24" s="21" t="s">
        <v>17</v>
      </c>
      <c r="G24" s="21" t="s">
        <v>17</v>
      </c>
      <c r="H24" s="21" t="s">
        <v>17</v>
      </c>
      <c r="I24" s="21" t="s">
        <v>17</v>
      </c>
      <c r="J24" s="21" t="s">
        <v>17</v>
      </c>
      <c r="K24" s="21" t="s">
        <v>17</v>
      </c>
      <c r="L24" s="21" t="s">
        <v>17</v>
      </c>
      <c r="M24" s="21" t="s">
        <v>17</v>
      </c>
      <c r="N24" s="21" t="s">
        <v>17</v>
      </c>
      <c r="O24" s="21" t="s">
        <v>17</v>
      </c>
      <c r="P24" s="50" t="s">
        <v>22</v>
      </c>
      <c r="Q24" s="50" t="s">
        <v>22</v>
      </c>
      <c r="R24" s="50" t="s">
        <v>22</v>
      </c>
      <c r="S24" s="50" t="s">
        <v>22</v>
      </c>
      <c r="T24" s="50" t="s">
        <v>22</v>
      </c>
      <c r="U24" s="50" t="s">
        <v>22</v>
      </c>
      <c r="V24" s="50" t="s">
        <v>22</v>
      </c>
      <c r="W24" s="50" t="s">
        <v>22</v>
      </c>
      <c r="X24" s="50" t="s">
        <v>22</v>
      </c>
      <c r="Y24" s="50" t="s">
        <v>22</v>
      </c>
      <c r="Z24" s="50" t="s">
        <v>22</v>
      </c>
      <c r="AA24" s="50" t="s">
        <v>22</v>
      </c>
      <c r="AB24" s="50" t="s">
        <v>22</v>
      </c>
      <c r="AC24" s="50" t="s">
        <v>22</v>
      </c>
      <c r="AD24" s="50" t="s">
        <v>22</v>
      </c>
      <c r="AE24" s="50" t="s">
        <v>22</v>
      </c>
      <c r="AF24" s="21"/>
      <c r="AG24" s="22"/>
      <c r="AH24" s="23">
        <f>COUNTIF(B24:AF24,"&gt;0")</f>
        <v>0</v>
      </c>
      <c r="AI24" s="23">
        <f>COUNTIF(B24:AF24,"В")+COUNTIF(B24:AF24,"П")</f>
        <v>14</v>
      </c>
      <c r="AJ24" s="23">
        <f>COUNTIF(B24:AF24,"О")</f>
        <v>16</v>
      </c>
      <c r="AK24" s="24">
        <f>AH24+AI24+AJ24</f>
        <v>30</v>
      </c>
      <c r="AL24" s="25">
        <f>SUM(B25:AF25)</f>
        <v>159</v>
      </c>
      <c r="AM24" s="25">
        <f>AM25</f>
        <v>88</v>
      </c>
      <c r="AN24" s="51">
        <f>SUM(B24:AF24)</f>
        <v>0</v>
      </c>
      <c r="AO24" s="26">
        <f>AN24-(AL24-AM24)</f>
        <v>-71</v>
      </c>
      <c r="AP24" s="27"/>
      <c r="AQ24" s="28">
        <f>SUM(M24)</f>
        <v>0</v>
      </c>
    </row>
    <row r="25" spans="1:43" s="3" customFormat="1" ht="20.100000000000001" customHeight="1" outlineLevel="2" x14ac:dyDescent="0.25">
      <c r="A25" s="32"/>
      <c r="B25" s="30">
        <v>8</v>
      </c>
      <c r="C25" s="29"/>
      <c r="D25" s="29"/>
      <c r="E25" s="30">
        <v>8</v>
      </c>
      <c r="F25" s="30">
        <v>8</v>
      </c>
      <c r="G25" s="30">
        <v>8</v>
      </c>
      <c r="H25" s="30">
        <v>8</v>
      </c>
      <c r="I25" s="30">
        <v>8</v>
      </c>
      <c r="J25" s="29"/>
      <c r="K25" s="29"/>
      <c r="L25" s="30">
        <v>7</v>
      </c>
      <c r="M25" s="29"/>
      <c r="N25" s="30">
        <v>8</v>
      </c>
      <c r="O25" s="30">
        <v>8</v>
      </c>
      <c r="P25" s="30">
        <v>8</v>
      </c>
      <c r="Q25" s="29"/>
      <c r="R25" s="29"/>
      <c r="S25" s="30">
        <v>8</v>
      </c>
      <c r="T25" s="30">
        <v>8</v>
      </c>
      <c r="U25" s="30">
        <v>8</v>
      </c>
      <c r="V25" s="30">
        <v>8</v>
      </c>
      <c r="W25" s="30">
        <v>8</v>
      </c>
      <c r="X25" s="29"/>
      <c r="Y25" s="29"/>
      <c r="Z25" s="30">
        <v>8</v>
      </c>
      <c r="AA25" s="30">
        <v>8</v>
      </c>
      <c r="AB25" s="30">
        <v>8</v>
      </c>
      <c r="AC25" s="30">
        <v>8</v>
      </c>
      <c r="AD25" s="30">
        <v>8</v>
      </c>
      <c r="AE25" s="29"/>
      <c r="AF25" s="30"/>
      <c r="AG25" s="22"/>
      <c r="AH25" s="23"/>
      <c r="AI25" s="23"/>
      <c r="AJ25" s="23"/>
      <c r="AK25" s="24"/>
      <c r="AL25" s="25"/>
      <c r="AM25" s="23">
        <f>SUM(P25:AE25)</f>
        <v>88</v>
      </c>
      <c r="AN25" s="23"/>
      <c r="AO25" s="26"/>
      <c r="AP25" s="27"/>
      <c r="AQ25" s="28"/>
    </row>
    <row r="26" spans="1:43" s="3" customFormat="1" ht="20.100000000000001" customHeight="1" outlineLevel="1" x14ac:dyDescent="0.25">
      <c r="A26" s="33" t="s">
        <v>26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22"/>
      <c r="AH26" s="37">
        <f t="shared" ref="AH26:AQ26" si="1">AH20+AH22+AH24</f>
        <v>32</v>
      </c>
      <c r="AI26" s="37">
        <f t="shared" si="1"/>
        <v>43</v>
      </c>
      <c r="AJ26" s="37">
        <f t="shared" si="1"/>
        <v>16</v>
      </c>
      <c r="AK26" s="37">
        <f t="shared" si="1"/>
        <v>91</v>
      </c>
      <c r="AL26" s="37">
        <f t="shared" si="1"/>
        <v>493</v>
      </c>
      <c r="AM26" s="37">
        <f t="shared" si="1"/>
        <v>88</v>
      </c>
      <c r="AN26" s="37">
        <f t="shared" si="1"/>
        <v>309</v>
      </c>
      <c r="AO26" s="38">
        <f t="shared" si="1"/>
        <v>-96</v>
      </c>
      <c r="AP26" s="39">
        <f t="shared" si="1"/>
        <v>0</v>
      </c>
      <c r="AQ26" s="39">
        <f t="shared" si="1"/>
        <v>20</v>
      </c>
    </row>
    <row r="27" spans="1:43" s="3" customFormat="1" ht="20.100000000000001" customHeight="1" outlineLevel="1" x14ac:dyDescent="0.25">
      <c r="A27" s="52" t="s">
        <v>27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5"/>
      <c r="AG27" s="56"/>
      <c r="AH27" s="57">
        <f t="shared" ref="AH27:AQ27" si="2">AH18+AH26</f>
        <v>78</v>
      </c>
      <c r="AI27" s="57">
        <f t="shared" si="2"/>
        <v>88</v>
      </c>
      <c r="AJ27" s="57">
        <f t="shared" si="2"/>
        <v>16</v>
      </c>
      <c r="AK27" s="57">
        <f t="shared" si="2"/>
        <v>182</v>
      </c>
      <c r="AL27" s="57">
        <f t="shared" si="2"/>
        <v>947</v>
      </c>
      <c r="AM27" s="57">
        <f t="shared" si="2"/>
        <v>88</v>
      </c>
      <c r="AN27" s="57">
        <f t="shared" si="2"/>
        <v>752</v>
      </c>
      <c r="AO27" s="58">
        <f t="shared" si="2"/>
        <v>-107</v>
      </c>
      <c r="AP27" s="59">
        <f t="shared" si="2"/>
        <v>0</v>
      </c>
      <c r="AQ27" s="59">
        <f t="shared" si="2"/>
        <v>100</v>
      </c>
    </row>
    <row r="28" spans="1:43" s="3" customFormat="1" ht="20.100000000000001" customHeight="1" x14ac:dyDescent="0.2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3"/>
      <c r="AI28" s="44"/>
      <c r="AJ28" s="60"/>
      <c r="AK28" s="43"/>
      <c r="AL28" s="43"/>
      <c r="AM28" s="47"/>
      <c r="AN28" s="46"/>
      <c r="AO28" s="48"/>
      <c r="AP28" s="49"/>
      <c r="AQ28" s="49"/>
    </row>
    <row r="29" spans="1:43" s="3" customFormat="1" ht="20.100000000000001" customHeight="1" x14ac:dyDescent="0.25">
      <c r="A29" s="19" t="s">
        <v>28</v>
      </c>
      <c r="B29" s="50" t="s">
        <v>22</v>
      </c>
      <c r="C29" s="50" t="s">
        <v>22</v>
      </c>
      <c r="D29" s="50" t="s">
        <v>22</v>
      </c>
      <c r="E29" s="50" t="s">
        <v>22</v>
      </c>
      <c r="F29" s="50" t="s">
        <v>22</v>
      </c>
      <c r="G29" s="50" t="s">
        <v>22</v>
      </c>
      <c r="H29" s="50" t="s">
        <v>22</v>
      </c>
      <c r="I29" s="50" t="s">
        <v>22</v>
      </c>
      <c r="J29" s="50" t="s">
        <v>22</v>
      </c>
      <c r="K29" s="50" t="s">
        <v>22</v>
      </c>
      <c r="L29" s="50" t="s">
        <v>22</v>
      </c>
      <c r="M29" s="50" t="s">
        <v>22</v>
      </c>
      <c r="N29" s="50" t="s">
        <v>22</v>
      </c>
      <c r="O29" s="50" t="s">
        <v>22</v>
      </c>
      <c r="P29" s="50" t="s">
        <v>22</v>
      </c>
      <c r="Q29" s="30">
        <v>5</v>
      </c>
      <c r="R29" s="20">
        <v>10</v>
      </c>
      <c r="S29" s="20">
        <v>10</v>
      </c>
      <c r="T29" s="20">
        <v>10</v>
      </c>
      <c r="U29" s="20">
        <v>10</v>
      </c>
      <c r="V29" s="20">
        <v>10</v>
      </c>
      <c r="W29" s="20">
        <v>10</v>
      </c>
      <c r="X29" s="20">
        <v>10</v>
      </c>
      <c r="Y29" s="20">
        <v>10</v>
      </c>
      <c r="Z29" s="20">
        <v>10</v>
      </c>
      <c r="AA29" s="20">
        <v>10</v>
      </c>
      <c r="AB29" s="20">
        <v>10</v>
      </c>
      <c r="AC29" s="20">
        <v>10</v>
      </c>
      <c r="AD29" s="20">
        <v>10</v>
      </c>
      <c r="AE29" s="20">
        <v>10</v>
      </c>
      <c r="AF29" s="20">
        <v>10</v>
      </c>
      <c r="AG29" s="22"/>
      <c r="AH29" s="23">
        <f>COUNTIF(B29:AF29,"&gt;0")</f>
        <v>16</v>
      </c>
      <c r="AI29" s="23">
        <f>COUNTIF(B29:AF29,"В")+COUNTIF(B29:AF29,"П")+COUNTIF(B29:AF29,"А")</f>
        <v>0</v>
      </c>
      <c r="AJ29" s="23">
        <f>COUNTIF(B29:AF29,"О")</f>
        <v>15</v>
      </c>
      <c r="AK29" s="24">
        <f>AH29+AI29+AJ29</f>
        <v>31</v>
      </c>
      <c r="AL29" s="25">
        <f>SUM(B30:AF30)</f>
        <v>176</v>
      </c>
      <c r="AM29" s="25">
        <f>AM30</f>
        <v>80</v>
      </c>
      <c r="AN29" s="61">
        <f>SUM(B29:AF29)</f>
        <v>155</v>
      </c>
      <c r="AO29" s="26">
        <f>AN29-(AL29-AM29)</f>
        <v>59</v>
      </c>
      <c r="AP29" s="79"/>
      <c r="AQ29" s="27"/>
    </row>
    <row r="30" spans="1:43" s="3" customFormat="1" ht="20.100000000000001" customHeight="1" outlineLevel="1" x14ac:dyDescent="0.25">
      <c r="A30" s="19"/>
      <c r="B30" s="29"/>
      <c r="C30" s="30">
        <v>8</v>
      </c>
      <c r="D30" s="30">
        <v>8</v>
      </c>
      <c r="E30" s="30">
        <v>8</v>
      </c>
      <c r="F30" s="30">
        <v>8</v>
      </c>
      <c r="G30" s="30">
        <v>8</v>
      </c>
      <c r="H30" s="29"/>
      <c r="I30" s="29"/>
      <c r="J30" s="30">
        <v>8</v>
      </c>
      <c r="K30" s="30">
        <v>8</v>
      </c>
      <c r="L30" s="30">
        <v>8</v>
      </c>
      <c r="M30" s="30">
        <v>8</v>
      </c>
      <c r="N30" s="30">
        <v>8</v>
      </c>
      <c r="O30" s="29"/>
      <c r="P30" s="29"/>
      <c r="Q30" s="30">
        <v>8</v>
      </c>
      <c r="R30" s="30">
        <v>8</v>
      </c>
      <c r="S30" s="30">
        <v>8</v>
      </c>
      <c r="T30" s="30">
        <v>8</v>
      </c>
      <c r="U30" s="30">
        <v>8</v>
      </c>
      <c r="V30" s="29"/>
      <c r="W30" s="29"/>
      <c r="X30" s="30">
        <v>8</v>
      </c>
      <c r="Y30" s="30">
        <v>8</v>
      </c>
      <c r="Z30" s="30">
        <v>8</v>
      </c>
      <c r="AA30" s="30">
        <v>8</v>
      </c>
      <c r="AB30" s="30">
        <v>8</v>
      </c>
      <c r="AC30" s="29"/>
      <c r="AD30" s="29"/>
      <c r="AE30" s="30">
        <v>8</v>
      </c>
      <c r="AF30" s="30">
        <v>8</v>
      </c>
      <c r="AG30" s="22"/>
      <c r="AH30" s="23"/>
      <c r="AI30" s="23"/>
      <c r="AJ30" s="23"/>
      <c r="AK30" s="24"/>
      <c r="AL30" s="25"/>
      <c r="AM30" s="23">
        <f>SUM(B30:P30)</f>
        <v>80</v>
      </c>
      <c r="AN30" s="23"/>
      <c r="AO30" s="26"/>
      <c r="AP30" s="27"/>
      <c r="AQ30" s="28"/>
    </row>
    <row r="31" spans="1:43" s="3" customFormat="1" ht="20.100000000000001" customHeight="1" x14ac:dyDescent="0.25">
      <c r="A31" s="19" t="s">
        <v>29</v>
      </c>
      <c r="B31" s="20">
        <v>10</v>
      </c>
      <c r="C31" s="20">
        <v>10</v>
      </c>
      <c r="D31" s="20">
        <v>10</v>
      </c>
      <c r="E31" s="20">
        <v>10</v>
      </c>
      <c r="F31" s="20">
        <v>10</v>
      </c>
      <c r="G31" s="20">
        <v>10</v>
      </c>
      <c r="H31" s="20">
        <v>10</v>
      </c>
      <c r="I31" s="20">
        <v>10</v>
      </c>
      <c r="J31" s="20">
        <v>10</v>
      </c>
      <c r="K31" s="20">
        <v>10</v>
      </c>
      <c r="L31" s="20">
        <v>10</v>
      </c>
      <c r="M31" s="20">
        <v>10</v>
      </c>
      <c r="N31" s="20">
        <v>10</v>
      </c>
      <c r="O31" s="20">
        <v>10</v>
      </c>
      <c r="P31" s="20">
        <v>10</v>
      </c>
      <c r="Q31" s="20">
        <v>4</v>
      </c>
      <c r="R31" s="21" t="s">
        <v>17</v>
      </c>
      <c r="S31" s="21" t="s">
        <v>17</v>
      </c>
      <c r="T31" s="21" t="s">
        <v>17</v>
      </c>
      <c r="U31" s="21" t="s">
        <v>17</v>
      </c>
      <c r="V31" s="21" t="s">
        <v>17</v>
      </c>
      <c r="W31" s="21" t="s">
        <v>17</v>
      </c>
      <c r="X31" s="21" t="s">
        <v>17</v>
      </c>
      <c r="Y31" s="21" t="s">
        <v>17</v>
      </c>
      <c r="Z31" s="21" t="s">
        <v>17</v>
      </c>
      <c r="AA31" s="21" t="s">
        <v>17</v>
      </c>
      <c r="AB31" s="21" t="s">
        <v>17</v>
      </c>
      <c r="AC31" s="21" t="s">
        <v>17</v>
      </c>
      <c r="AD31" s="21" t="s">
        <v>17</v>
      </c>
      <c r="AE31" s="21" t="s">
        <v>17</v>
      </c>
      <c r="AF31" s="21" t="s">
        <v>17</v>
      </c>
      <c r="AG31" s="22"/>
      <c r="AH31" s="23">
        <f>COUNTIF(B31:AF31,"&gt;0")</f>
        <v>16</v>
      </c>
      <c r="AI31" s="23">
        <f>COUNTIF(B31:AF31,"В")+COUNTIF(B31:AF31,"П")</f>
        <v>15</v>
      </c>
      <c r="AJ31" s="23">
        <f>COUNTIF(B31:AF31,"О")</f>
        <v>0</v>
      </c>
      <c r="AK31" s="24">
        <f>AH31+AI31+AJ31</f>
        <v>31</v>
      </c>
      <c r="AL31" s="25">
        <f>SUM(B32:AF32)</f>
        <v>184</v>
      </c>
      <c r="AM31" s="25">
        <f>AM32</f>
        <v>0</v>
      </c>
      <c r="AN31" s="51">
        <f>SUM(B31:AF31)</f>
        <v>154</v>
      </c>
      <c r="AO31" s="26">
        <f>AN31-(AL31-AM31)</f>
        <v>-30</v>
      </c>
      <c r="AP31" s="27"/>
      <c r="AQ31" s="28"/>
    </row>
    <row r="32" spans="1:43" s="3" customFormat="1" ht="20.100000000000001" customHeight="1" outlineLevel="1" x14ac:dyDescent="0.25">
      <c r="A32" s="19"/>
      <c r="B32" s="30">
        <v>8</v>
      </c>
      <c r="C32" s="30">
        <v>8</v>
      </c>
      <c r="D32" s="30">
        <v>8</v>
      </c>
      <c r="E32" s="29"/>
      <c r="F32" s="29"/>
      <c r="G32" s="30">
        <v>8</v>
      </c>
      <c r="H32" s="30">
        <v>8</v>
      </c>
      <c r="I32" s="30">
        <v>8</v>
      </c>
      <c r="J32" s="30">
        <v>8</v>
      </c>
      <c r="K32" s="30">
        <v>8</v>
      </c>
      <c r="L32" s="29"/>
      <c r="M32" s="29"/>
      <c r="N32" s="30">
        <v>8</v>
      </c>
      <c r="O32" s="30">
        <v>8</v>
      </c>
      <c r="P32" s="30">
        <v>8</v>
      </c>
      <c r="Q32" s="30">
        <v>8</v>
      </c>
      <c r="R32" s="30">
        <v>8</v>
      </c>
      <c r="S32" s="29"/>
      <c r="T32" s="29"/>
      <c r="U32" s="30">
        <v>8</v>
      </c>
      <c r="V32" s="30">
        <v>8</v>
      </c>
      <c r="W32" s="30">
        <v>8</v>
      </c>
      <c r="X32" s="30">
        <v>8</v>
      </c>
      <c r="Y32" s="30">
        <v>8</v>
      </c>
      <c r="Z32" s="29"/>
      <c r="AA32" s="29"/>
      <c r="AB32" s="30">
        <v>8</v>
      </c>
      <c r="AC32" s="30">
        <v>8</v>
      </c>
      <c r="AD32" s="30">
        <v>8</v>
      </c>
      <c r="AE32" s="30">
        <v>8</v>
      </c>
      <c r="AF32" s="20">
        <v>8</v>
      </c>
      <c r="AG32" s="22"/>
      <c r="AH32" s="23"/>
      <c r="AI32" s="23"/>
      <c r="AJ32" s="23"/>
      <c r="AK32" s="24"/>
      <c r="AL32" s="25"/>
      <c r="AM32" s="23"/>
      <c r="AN32" s="61"/>
      <c r="AO32" s="26"/>
      <c r="AP32" s="27"/>
      <c r="AQ32" s="28"/>
    </row>
    <row r="33" spans="1:43" s="3" customFormat="1" ht="20.100000000000001" customHeight="1" x14ac:dyDescent="0.25">
      <c r="A33" s="19" t="s">
        <v>30</v>
      </c>
      <c r="B33" s="21" t="s">
        <v>17</v>
      </c>
      <c r="C33" s="21" t="s">
        <v>17</v>
      </c>
      <c r="D33" s="21" t="s">
        <v>17</v>
      </c>
      <c r="E33" s="21" t="s">
        <v>17</v>
      </c>
      <c r="F33" s="21" t="s">
        <v>17</v>
      </c>
      <c r="G33" s="21" t="s">
        <v>17</v>
      </c>
      <c r="H33" s="21" t="s">
        <v>17</v>
      </c>
      <c r="I33" s="21" t="s">
        <v>17</v>
      </c>
      <c r="J33" s="21" t="s">
        <v>17</v>
      </c>
      <c r="K33" s="21" t="s">
        <v>17</v>
      </c>
      <c r="L33" s="21" t="s">
        <v>17</v>
      </c>
      <c r="M33" s="21" t="s">
        <v>17</v>
      </c>
      <c r="N33" s="21" t="s">
        <v>17</v>
      </c>
      <c r="O33" s="30">
        <v>5</v>
      </c>
      <c r="P33" s="20">
        <v>10</v>
      </c>
      <c r="Q33" s="20">
        <v>10</v>
      </c>
      <c r="R33" s="20">
        <v>10</v>
      </c>
      <c r="S33" s="20">
        <v>10</v>
      </c>
      <c r="T33" s="20">
        <v>10</v>
      </c>
      <c r="U33" s="20">
        <v>10</v>
      </c>
      <c r="V33" s="20">
        <v>10</v>
      </c>
      <c r="W33" s="20">
        <v>10</v>
      </c>
      <c r="X33" s="20">
        <v>10</v>
      </c>
      <c r="Y33" s="20">
        <v>10</v>
      </c>
      <c r="Z33" s="20">
        <v>10</v>
      </c>
      <c r="AA33" s="20">
        <v>10</v>
      </c>
      <c r="AB33" s="20">
        <v>10</v>
      </c>
      <c r="AC33" s="20">
        <v>10</v>
      </c>
      <c r="AD33" s="20">
        <v>10</v>
      </c>
      <c r="AE33" s="20">
        <v>10</v>
      </c>
      <c r="AF33" s="20"/>
      <c r="AG33" s="22"/>
      <c r="AH33" s="23">
        <f>COUNTIF(B33:AF33,"&gt;0")</f>
        <v>17</v>
      </c>
      <c r="AI33" s="23">
        <f>COUNTIF(B33:AF33,"В")+COUNTIF(B33:AF33,"П")</f>
        <v>13</v>
      </c>
      <c r="AJ33" s="23">
        <f>COUNTIF(B33:AF33,"О")</f>
        <v>0</v>
      </c>
      <c r="AK33" s="24">
        <f>AH33+AI33+AJ33</f>
        <v>30</v>
      </c>
      <c r="AL33" s="25">
        <f>SUM(B34:AF34)</f>
        <v>160</v>
      </c>
      <c r="AM33" s="25">
        <f>AM34</f>
        <v>0</v>
      </c>
      <c r="AN33" s="51">
        <f>SUM(B33:AF33)</f>
        <v>165</v>
      </c>
      <c r="AO33" s="26">
        <f>AN33-(AL33-AM33)</f>
        <v>5</v>
      </c>
      <c r="AP33" s="79"/>
      <c r="AQ33" s="28"/>
    </row>
    <row r="34" spans="1:43" s="3" customFormat="1" ht="20.100000000000001" customHeight="1" outlineLevel="1" x14ac:dyDescent="0.25">
      <c r="A34" s="32"/>
      <c r="B34" s="29"/>
      <c r="C34" s="29"/>
      <c r="D34" s="30">
        <v>8</v>
      </c>
      <c r="E34" s="30">
        <v>8</v>
      </c>
      <c r="F34" s="30">
        <v>8</v>
      </c>
      <c r="G34" s="30">
        <v>8</v>
      </c>
      <c r="H34" s="30">
        <v>8</v>
      </c>
      <c r="I34" s="29"/>
      <c r="J34" s="29"/>
      <c r="K34" s="30">
        <v>8</v>
      </c>
      <c r="L34" s="30">
        <v>8</v>
      </c>
      <c r="M34" s="30">
        <v>8</v>
      </c>
      <c r="N34" s="30">
        <v>8</v>
      </c>
      <c r="O34" s="30">
        <v>8</v>
      </c>
      <c r="P34" s="29"/>
      <c r="Q34" s="29"/>
      <c r="R34" s="30">
        <v>8</v>
      </c>
      <c r="S34" s="30">
        <v>8</v>
      </c>
      <c r="T34" s="30">
        <v>8</v>
      </c>
      <c r="U34" s="30">
        <v>8</v>
      </c>
      <c r="V34" s="30">
        <v>8</v>
      </c>
      <c r="W34" s="29"/>
      <c r="X34" s="29"/>
      <c r="Y34" s="30">
        <v>8</v>
      </c>
      <c r="Z34" s="30">
        <v>8</v>
      </c>
      <c r="AA34" s="30">
        <v>8</v>
      </c>
      <c r="AB34" s="30">
        <v>8</v>
      </c>
      <c r="AC34" s="30">
        <v>8</v>
      </c>
      <c r="AD34" s="29"/>
      <c r="AE34" s="29"/>
      <c r="AF34" s="62"/>
      <c r="AG34" s="22"/>
      <c r="AH34" s="23"/>
      <c r="AI34" s="23"/>
      <c r="AJ34" s="23"/>
      <c r="AK34" s="24"/>
      <c r="AL34" s="63"/>
      <c r="AM34" s="23"/>
      <c r="AN34" s="23"/>
      <c r="AO34" s="26"/>
      <c r="AP34" s="27"/>
      <c r="AQ34" s="28"/>
    </row>
    <row r="35" spans="1:43" s="3" customFormat="1" ht="20.100000000000001" customHeight="1" x14ac:dyDescent="0.25">
      <c r="A35" s="33" t="s">
        <v>31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6"/>
      <c r="AG35" s="22"/>
      <c r="AH35" s="37">
        <f t="shared" ref="AH35:AQ35" si="3">AH29+AH31+AH33</f>
        <v>49</v>
      </c>
      <c r="AI35" s="37">
        <f t="shared" si="3"/>
        <v>28</v>
      </c>
      <c r="AJ35" s="37">
        <f t="shared" si="3"/>
        <v>15</v>
      </c>
      <c r="AK35" s="37">
        <f t="shared" si="3"/>
        <v>92</v>
      </c>
      <c r="AL35" s="64">
        <f t="shared" si="3"/>
        <v>520</v>
      </c>
      <c r="AM35" s="37">
        <f t="shared" si="3"/>
        <v>80</v>
      </c>
      <c r="AN35" s="64">
        <f t="shared" si="3"/>
        <v>474</v>
      </c>
      <c r="AO35" s="38">
        <f t="shared" si="3"/>
        <v>34</v>
      </c>
      <c r="AP35" s="39">
        <f t="shared" si="3"/>
        <v>0</v>
      </c>
      <c r="AQ35" s="39">
        <f t="shared" si="3"/>
        <v>0</v>
      </c>
    </row>
    <row r="36" spans="1:43" s="3" customFormat="1" ht="20.100000000000001" customHeight="1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3"/>
      <c r="AI36" s="44"/>
      <c r="AJ36" s="60"/>
      <c r="AK36" s="43"/>
      <c r="AL36" s="65"/>
      <c r="AM36" s="47"/>
      <c r="AN36" s="46"/>
      <c r="AO36" s="48"/>
      <c r="AP36" s="49"/>
      <c r="AQ36" s="49"/>
    </row>
    <row r="37" spans="1:43" s="3" customFormat="1" ht="20.100000000000001" customHeight="1" x14ac:dyDescent="0.25">
      <c r="A37" s="32" t="s">
        <v>32</v>
      </c>
      <c r="B37" s="20">
        <v>10</v>
      </c>
      <c r="C37" s="20">
        <v>10</v>
      </c>
      <c r="D37" s="20">
        <v>10</v>
      </c>
      <c r="E37" s="20">
        <v>10</v>
      </c>
      <c r="F37" s="20">
        <v>10</v>
      </c>
      <c r="G37" s="20">
        <v>10</v>
      </c>
      <c r="H37" s="20">
        <v>10</v>
      </c>
      <c r="I37" s="20">
        <v>10</v>
      </c>
      <c r="J37" s="20">
        <v>10</v>
      </c>
      <c r="K37" s="20">
        <v>10</v>
      </c>
      <c r="L37" s="20">
        <v>10</v>
      </c>
      <c r="M37" s="20">
        <v>10</v>
      </c>
      <c r="N37" s="20">
        <v>10</v>
      </c>
      <c r="O37" s="20">
        <v>10</v>
      </c>
      <c r="P37" s="30">
        <v>4</v>
      </c>
      <c r="Q37" s="21" t="s">
        <v>17</v>
      </c>
      <c r="R37" s="21" t="s">
        <v>17</v>
      </c>
      <c r="S37" s="21" t="s">
        <v>17</v>
      </c>
      <c r="T37" s="21" t="s">
        <v>17</v>
      </c>
      <c r="U37" s="21" t="s">
        <v>17</v>
      </c>
      <c r="V37" s="21" t="s">
        <v>17</v>
      </c>
      <c r="W37" s="21" t="s">
        <v>17</v>
      </c>
      <c r="X37" s="21" t="s">
        <v>17</v>
      </c>
      <c r="Y37" s="21" t="s">
        <v>17</v>
      </c>
      <c r="Z37" s="50" t="s">
        <v>22</v>
      </c>
      <c r="AA37" s="50" t="s">
        <v>22</v>
      </c>
      <c r="AB37" s="50" t="s">
        <v>22</v>
      </c>
      <c r="AC37" s="50" t="s">
        <v>22</v>
      </c>
      <c r="AD37" s="50" t="s">
        <v>22</v>
      </c>
      <c r="AE37" s="50" t="s">
        <v>22</v>
      </c>
      <c r="AF37" s="50" t="s">
        <v>22</v>
      </c>
      <c r="AG37" s="22"/>
      <c r="AH37" s="23">
        <f>COUNTIF(B37:AF37,"&gt;0")</f>
        <v>15</v>
      </c>
      <c r="AI37" s="23">
        <f>COUNTIF(B37:AF37,"В")+COUNTIF(B37:AF37,"П")</f>
        <v>9</v>
      </c>
      <c r="AJ37" s="23">
        <f>COUNTIF(B37:AF37,"О")</f>
        <v>7</v>
      </c>
      <c r="AK37" s="24">
        <f>AH37+AI37+AJ37</f>
        <v>31</v>
      </c>
      <c r="AL37" s="25">
        <f>SUM(B38:AF38)</f>
        <v>184</v>
      </c>
      <c r="AM37" s="25">
        <f>AM38</f>
        <v>40</v>
      </c>
      <c r="AN37" s="51">
        <f>SUM(B37:AF37)</f>
        <v>144</v>
      </c>
      <c r="AO37" s="26">
        <f>AN37-(AL37-AM37)</f>
        <v>0</v>
      </c>
      <c r="AP37" s="27"/>
      <c r="AQ37" s="27"/>
    </row>
    <row r="38" spans="1:43" s="3" customFormat="1" ht="20.100000000000001" customHeight="1" outlineLevel="1" x14ac:dyDescent="0.25">
      <c r="A38" s="32"/>
      <c r="B38" s="30">
        <v>8</v>
      </c>
      <c r="C38" s="30">
        <v>8</v>
      </c>
      <c r="D38" s="30">
        <v>8</v>
      </c>
      <c r="E38" s="30">
        <v>8</v>
      </c>
      <c r="F38" s="30">
        <v>8</v>
      </c>
      <c r="G38" s="29"/>
      <c r="H38" s="29"/>
      <c r="I38" s="30">
        <v>8</v>
      </c>
      <c r="J38" s="30">
        <v>8</v>
      </c>
      <c r="K38" s="30">
        <v>8</v>
      </c>
      <c r="L38" s="30">
        <v>8</v>
      </c>
      <c r="M38" s="30">
        <v>8</v>
      </c>
      <c r="N38" s="29"/>
      <c r="O38" s="29"/>
      <c r="P38" s="30">
        <v>8</v>
      </c>
      <c r="Q38" s="30">
        <v>8</v>
      </c>
      <c r="R38" s="30">
        <v>8</v>
      </c>
      <c r="S38" s="30">
        <v>8</v>
      </c>
      <c r="T38" s="30">
        <v>8</v>
      </c>
      <c r="U38" s="29"/>
      <c r="V38" s="29"/>
      <c r="W38" s="30">
        <v>8</v>
      </c>
      <c r="X38" s="30">
        <v>8</v>
      </c>
      <c r="Y38" s="30">
        <v>8</v>
      </c>
      <c r="Z38" s="30">
        <v>8</v>
      </c>
      <c r="AA38" s="30">
        <v>8</v>
      </c>
      <c r="AB38" s="29"/>
      <c r="AC38" s="29"/>
      <c r="AD38" s="30">
        <v>8</v>
      </c>
      <c r="AE38" s="30">
        <v>8</v>
      </c>
      <c r="AF38" s="30">
        <v>8</v>
      </c>
      <c r="AG38" s="22"/>
      <c r="AH38" s="23"/>
      <c r="AI38" s="23"/>
      <c r="AJ38" s="23"/>
      <c r="AK38" s="24"/>
      <c r="AL38" s="25"/>
      <c r="AM38" s="23">
        <f>SUM(Z38:AF38)</f>
        <v>40</v>
      </c>
      <c r="AN38" s="61"/>
      <c r="AO38" s="26"/>
      <c r="AP38" s="27"/>
      <c r="AQ38" s="27"/>
    </row>
    <row r="39" spans="1:43" s="3" customFormat="1" ht="20.100000000000001" customHeight="1" x14ac:dyDescent="0.25">
      <c r="A39" s="19" t="s">
        <v>33</v>
      </c>
      <c r="B39" s="50" t="s">
        <v>22</v>
      </c>
      <c r="C39" s="50" t="s">
        <v>22</v>
      </c>
      <c r="D39" s="50" t="s">
        <v>22</v>
      </c>
      <c r="E39" s="50" t="s">
        <v>24</v>
      </c>
      <c r="F39" s="50" t="s">
        <v>22</v>
      </c>
      <c r="G39" s="50" t="s">
        <v>22</v>
      </c>
      <c r="H39" s="50" t="s">
        <v>22</v>
      </c>
      <c r="I39" s="50" t="s">
        <v>22</v>
      </c>
      <c r="J39" s="50" t="s">
        <v>22</v>
      </c>
      <c r="K39" s="50" t="s">
        <v>22</v>
      </c>
      <c r="L39" s="50" t="s">
        <v>22</v>
      </c>
      <c r="M39" s="50" t="s">
        <v>22</v>
      </c>
      <c r="N39" s="50" t="s">
        <v>22</v>
      </c>
      <c r="O39" s="50" t="s">
        <v>22</v>
      </c>
      <c r="P39" s="50" t="s">
        <v>22</v>
      </c>
      <c r="Q39" s="30">
        <v>5</v>
      </c>
      <c r="R39" s="20">
        <v>10</v>
      </c>
      <c r="S39" s="20">
        <v>10</v>
      </c>
      <c r="T39" s="20">
        <v>10</v>
      </c>
      <c r="U39" s="20">
        <v>10</v>
      </c>
      <c r="V39" s="20">
        <v>10</v>
      </c>
      <c r="W39" s="20">
        <v>10</v>
      </c>
      <c r="X39" s="20">
        <v>10</v>
      </c>
      <c r="Y39" s="20">
        <v>10</v>
      </c>
      <c r="Z39" s="20">
        <v>10</v>
      </c>
      <c r="AA39" s="20">
        <v>10</v>
      </c>
      <c r="AB39" s="20">
        <v>10</v>
      </c>
      <c r="AC39" s="20">
        <v>10</v>
      </c>
      <c r="AD39" s="20">
        <v>10</v>
      </c>
      <c r="AE39" s="20">
        <v>10</v>
      </c>
      <c r="AF39" s="30"/>
      <c r="AG39" s="22"/>
      <c r="AH39" s="23">
        <f>COUNTIF(B39:AF39,"&gt;0")</f>
        <v>15</v>
      </c>
      <c r="AI39" s="23">
        <f>COUNTIF(B39:AF39,"В")+COUNTIF(B39:AF39,"П")</f>
        <v>1</v>
      </c>
      <c r="AJ39" s="23">
        <f>COUNTIF(B39:AF39,"О")</f>
        <v>14</v>
      </c>
      <c r="AK39" s="24">
        <f>AH39+AI39+AJ39</f>
        <v>30</v>
      </c>
      <c r="AL39" s="25">
        <f>SUM(B40:AF40)</f>
        <v>168</v>
      </c>
      <c r="AM39" s="25">
        <f>AM40</f>
        <v>80</v>
      </c>
      <c r="AN39" s="51">
        <f>SUM(B39:AF39)</f>
        <v>145</v>
      </c>
      <c r="AO39" s="26">
        <f>AN39-(AL39-AM39)</f>
        <v>57</v>
      </c>
      <c r="AP39" s="27"/>
      <c r="AQ39" s="28">
        <f>SUM(E39)</f>
        <v>0</v>
      </c>
    </row>
    <row r="40" spans="1:43" s="3" customFormat="1" ht="20.100000000000001" customHeight="1" outlineLevel="1" x14ac:dyDescent="0.25">
      <c r="A40" s="32"/>
      <c r="B40" s="30">
        <v>8</v>
      </c>
      <c r="C40" s="30">
        <v>8</v>
      </c>
      <c r="D40" s="29"/>
      <c r="E40" s="29"/>
      <c r="F40" s="29"/>
      <c r="G40" s="30">
        <v>8</v>
      </c>
      <c r="H40" s="30">
        <v>8</v>
      </c>
      <c r="I40" s="30">
        <v>8</v>
      </c>
      <c r="J40" s="30">
        <v>8</v>
      </c>
      <c r="K40" s="29"/>
      <c r="L40" s="29"/>
      <c r="M40" s="30">
        <v>8</v>
      </c>
      <c r="N40" s="30">
        <v>8</v>
      </c>
      <c r="O40" s="30">
        <v>8</v>
      </c>
      <c r="P40" s="30">
        <v>8</v>
      </c>
      <c r="Q40" s="30">
        <v>8</v>
      </c>
      <c r="R40" s="29"/>
      <c r="S40" s="29"/>
      <c r="T40" s="30">
        <v>8</v>
      </c>
      <c r="U40" s="30">
        <v>8</v>
      </c>
      <c r="V40" s="30">
        <v>8</v>
      </c>
      <c r="W40" s="30">
        <v>8</v>
      </c>
      <c r="X40" s="30">
        <v>8</v>
      </c>
      <c r="Y40" s="29"/>
      <c r="Z40" s="29"/>
      <c r="AA40" s="30">
        <v>8</v>
      </c>
      <c r="AB40" s="30">
        <v>8</v>
      </c>
      <c r="AC40" s="30">
        <v>8</v>
      </c>
      <c r="AD40" s="30">
        <v>8</v>
      </c>
      <c r="AE40" s="30">
        <v>8</v>
      </c>
      <c r="AF40" s="30"/>
      <c r="AG40" s="22"/>
      <c r="AH40" s="23"/>
      <c r="AI40" s="23"/>
      <c r="AJ40" s="23"/>
      <c r="AK40" s="24"/>
      <c r="AL40" s="25"/>
      <c r="AM40" s="23">
        <f>SUM(B40:P40)</f>
        <v>80</v>
      </c>
      <c r="AN40" s="61"/>
      <c r="AO40" s="26"/>
      <c r="AP40" s="27"/>
      <c r="AQ40" s="28"/>
    </row>
    <row r="41" spans="1:43" s="3" customFormat="1" ht="20.100000000000001" customHeight="1" x14ac:dyDescent="0.25">
      <c r="A41" s="32" t="s">
        <v>34</v>
      </c>
      <c r="B41" s="20">
        <v>10</v>
      </c>
      <c r="C41" s="20">
        <v>10</v>
      </c>
      <c r="D41" s="20">
        <v>10</v>
      </c>
      <c r="E41" s="20">
        <v>10</v>
      </c>
      <c r="F41" s="20">
        <v>10</v>
      </c>
      <c r="G41" s="20">
        <v>10</v>
      </c>
      <c r="H41" s="20">
        <v>10</v>
      </c>
      <c r="I41" s="20">
        <v>10</v>
      </c>
      <c r="J41" s="20">
        <v>10</v>
      </c>
      <c r="K41" s="20">
        <v>10</v>
      </c>
      <c r="L41" s="20">
        <v>10</v>
      </c>
      <c r="M41" s="20">
        <v>10</v>
      </c>
      <c r="N41" s="20">
        <v>10</v>
      </c>
      <c r="O41" s="20">
        <v>10</v>
      </c>
      <c r="P41" s="20">
        <v>10</v>
      </c>
      <c r="Q41" s="20">
        <v>10</v>
      </c>
      <c r="R41" s="20">
        <v>10</v>
      </c>
      <c r="S41" s="20">
        <v>10</v>
      </c>
      <c r="T41" s="20">
        <v>10</v>
      </c>
      <c r="U41" s="20">
        <v>10</v>
      </c>
      <c r="V41" s="20">
        <v>10</v>
      </c>
      <c r="W41" s="20">
        <v>10</v>
      </c>
      <c r="X41" s="20">
        <v>10</v>
      </c>
      <c r="Y41" s="20">
        <v>10</v>
      </c>
      <c r="Z41" s="20">
        <v>10</v>
      </c>
      <c r="AA41" s="20">
        <v>10</v>
      </c>
      <c r="AB41" s="20">
        <v>4</v>
      </c>
      <c r="AC41" s="21" t="s">
        <v>17</v>
      </c>
      <c r="AD41" s="21" t="s">
        <v>17</v>
      </c>
      <c r="AE41" s="21" t="s">
        <v>17</v>
      </c>
      <c r="AF41" s="21" t="s">
        <v>17</v>
      </c>
      <c r="AG41" s="22"/>
      <c r="AH41" s="23">
        <f>COUNTIF(B41:AF41,"&gt;0")</f>
        <v>27</v>
      </c>
      <c r="AI41" s="23">
        <f>COUNTIF(B41:AF41,"В")+COUNTIF(B41:AF41,"П")</f>
        <v>4</v>
      </c>
      <c r="AJ41" s="23">
        <f>COUNTIF(B41:AF41,"О")</f>
        <v>0</v>
      </c>
      <c r="AK41" s="24">
        <f>AH41+AI41+AJ41</f>
        <v>31</v>
      </c>
      <c r="AL41" s="25">
        <f>SUM(B42:AF42)</f>
        <v>167</v>
      </c>
      <c r="AM41" s="25">
        <f>AM42</f>
        <v>0</v>
      </c>
      <c r="AN41" s="51">
        <f>SUM(B41:AF41)</f>
        <v>264</v>
      </c>
      <c r="AO41" s="26">
        <f>AN41-(AL41-AM41)</f>
        <v>97</v>
      </c>
      <c r="AP41" s="27"/>
      <c r="AQ41" s="27"/>
    </row>
    <row r="42" spans="1:43" s="3" customFormat="1" ht="20.100000000000001" customHeight="1" outlineLevel="1" x14ac:dyDescent="0.25">
      <c r="A42" s="32"/>
      <c r="B42" s="29"/>
      <c r="C42" s="29"/>
      <c r="D42" s="30">
        <v>8</v>
      </c>
      <c r="E42" s="30">
        <v>8</v>
      </c>
      <c r="F42" s="30">
        <v>8</v>
      </c>
      <c r="G42" s="30">
        <v>8</v>
      </c>
      <c r="H42" s="30">
        <v>8</v>
      </c>
      <c r="I42" s="29"/>
      <c r="J42" s="29"/>
      <c r="K42" s="30">
        <v>8</v>
      </c>
      <c r="L42" s="30">
        <v>8</v>
      </c>
      <c r="M42" s="30">
        <v>8</v>
      </c>
      <c r="N42" s="30">
        <v>8</v>
      </c>
      <c r="O42" s="30">
        <v>8</v>
      </c>
      <c r="P42" s="29"/>
      <c r="Q42" s="29"/>
      <c r="R42" s="30">
        <v>8</v>
      </c>
      <c r="S42" s="30">
        <v>8</v>
      </c>
      <c r="T42" s="30">
        <v>8</v>
      </c>
      <c r="U42" s="30">
        <v>8</v>
      </c>
      <c r="V42" s="30">
        <v>8</v>
      </c>
      <c r="W42" s="29"/>
      <c r="X42" s="29"/>
      <c r="Y42" s="30">
        <v>8</v>
      </c>
      <c r="Z42" s="30">
        <v>8</v>
      </c>
      <c r="AA42" s="30">
        <v>8</v>
      </c>
      <c r="AB42" s="30">
        <v>8</v>
      </c>
      <c r="AC42" s="30">
        <v>8</v>
      </c>
      <c r="AD42" s="29"/>
      <c r="AE42" s="29"/>
      <c r="AF42" s="30">
        <v>7</v>
      </c>
      <c r="AG42" s="22"/>
      <c r="AH42" s="23"/>
      <c r="AI42" s="23"/>
      <c r="AJ42" s="23"/>
      <c r="AK42" s="24"/>
      <c r="AL42" s="25"/>
      <c r="AM42" s="23"/>
      <c r="AN42" s="23"/>
      <c r="AO42" s="26"/>
      <c r="AP42" s="27"/>
      <c r="AQ42" s="27"/>
    </row>
    <row r="43" spans="1:43" s="3" customFormat="1" ht="20.100000000000001" customHeight="1" x14ac:dyDescent="0.25">
      <c r="A43" s="66" t="s">
        <v>35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  <c r="AG43" s="22"/>
      <c r="AH43" s="75">
        <f t="shared" ref="AH43:AQ43" si="4">AH37+AH39+AH41</f>
        <v>57</v>
      </c>
      <c r="AI43" s="75">
        <f t="shared" si="4"/>
        <v>14</v>
      </c>
      <c r="AJ43" s="75">
        <f t="shared" si="4"/>
        <v>21</v>
      </c>
      <c r="AK43" s="75">
        <f t="shared" si="4"/>
        <v>92</v>
      </c>
      <c r="AL43" s="75">
        <f t="shared" si="4"/>
        <v>519</v>
      </c>
      <c r="AM43" s="75">
        <f t="shared" si="4"/>
        <v>120</v>
      </c>
      <c r="AN43" s="75">
        <f t="shared" si="4"/>
        <v>553</v>
      </c>
      <c r="AO43" s="1">
        <f t="shared" si="4"/>
        <v>154</v>
      </c>
      <c r="AP43" s="75">
        <f t="shared" si="4"/>
        <v>0</v>
      </c>
      <c r="AQ43" s="75">
        <f t="shared" si="4"/>
        <v>0</v>
      </c>
    </row>
    <row r="44" spans="1:43" s="3" customFormat="1" ht="20.100000000000001" customHeight="1" x14ac:dyDescent="0.25">
      <c r="A44" s="52" t="s">
        <v>36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5"/>
      <c r="AG44" s="56"/>
      <c r="AH44" s="76">
        <f t="shared" ref="AH44:AQ44" si="5">AH35+AH43</f>
        <v>106</v>
      </c>
      <c r="AI44" s="76">
        <f t="shared" si="5"/>
        <v>42</v>
      </c>
      <c r="AJ44" s="76">
        <f t="shared" si="5"/>
        <v>36</v>
      </c>
      <c r="AK44" s="76">
        <f t="shared" si="5"/>
        <v>184</v>
      </c>
      <c r="AL44" s="76">
        <f t="shared" si="5"/>
        <v>1039</v>
      </c>
      <c r="AM44" s="76">
        <f t="shared" si="5"/>
        <v>200</v>
      </c>
      <c r="AN44" s="76">
        <f t="shared" si="5"/>
        <v>1027</v>
      </c>
      <c r="AO44" s="2">
        <f t="shared" si="5"/>
        <v>188</v>
      </c>
      <c r="AP44" s="76">
        <f t="shared" si="5"/>
        <v>0</v>
      </c>
      <c r="AQ44" s="76">
        <f t="shared" si="5"/>
        <v>0</v>
      </c>
    </row>
    <row r="45" spans="1:43" s="3" customFormat="1" ht="20.100000000000001" customHeight="1" outlineLevel="1" x14ac:dyDescent="0.25">
      <c r="A45" s="69" t="s">
        <v>37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5"/>
      <c r="AG45" s="56"/>
      <c r="AH45" s="76">
        <f t="shared" ref="AH45:AQ45" si="6">AH27+AH44</f>
        <v>184</v>
      </c>
      <c r="AI45" s="76">
        <f t="shared" si="6"/>
        <v>130</v>
      </c>
      <c r="AJ45" s="76">
        <f t="shared" si="6"/>
        <v>52</v>
      </c>
      <c r="AK45" s="76">
        <f t="shared" si="6"/>
        <v>366</v>
      </c>
      <c r="AL45" s="76">
        <f t="shared" si="6"/>
        <v>1986</v>
      </c>
      <c r="AM45" s="76">
        <f t="shared" si="6"/>
        <v>288</v>
      </c>
      <c r="AN45" s="76">
        <f t="shared" si="6"/>
        <v>1779</v>
      </c>
      <c r="AO45" s="2">
        <f t="shared" si="6"/>
        <v>81</v>
      </c>
      <c r="AP45" s="76">
        <f t="shared" si="6"/>
        <v>0</v>
      </c>
      <c r="AQ45" s="76">
        <f t="shared" si="6"/>
        <v>100</v>
      </c>
    </row>
    <row r="46" spans="1:43" ht="14.25" customHeight="1" x14ac:dyDescent="0.25">
      <c r="AO46" s="70"/>
    </row>
    <row r="47" spans="1:43" ht="15" customHeight="1" x14ac:dyDescent="0.25">
      <c r="A47" s="71" t="s">
        <v>38</v>
      </c>
      <c r="C47" s="71"/>
      <c r="D47" s="71"/>
      <c r="E47" s="71"/>
      <c r="F47" s="7"/>
      <c r="G47" s="71"/>
      <c r="H47" s="71"/>
      <c r="I47" s="71"/>
      <c r="J47" s="71"/>
      <c r="L47" s="71"/>
      <c r="M47" s="71"/>
      <c r="N47" s="71"/>
      <c r="O47" s="71"/>
      <c r="P47" s="71"/>
      <c r="Q47" s="71"/>
      <c r="R47" s="71"/>
      <c r="S47" s="71"/>
      <c r="U47" s="7"/>
      <c r="V47" s="4" t="s">
        <v>39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2"/>
      <c r="AH47" s="7"/>
    </row>
    <row r="48" spans="1:43" ht="14.25" customHeight="1" x14ac:dyDescent="0.25">
      <c r="Y48" s="7"/>
      <c r="Z48" s="7"/>
      <c r="AA48" s="7"/>
      <c r="AB48" s="7"/>
      <c r="AC48" s="7"/>
      <c r="AD48" s="7"/>
      <c r="AE48" s="7"/>
      <c r="AF48" s="7"/>
      <c r="AG48" s="72"/>
      <c r="AH48" s="7"/>
      <c r="AI48" s="4" t="s">
        <v>53</v>
      </c>
    </row>
    <row r="49" spans="1:35" ht="14.25" customHeight="1" x14ac:dyDescent="0.25">
      <c r="A49" s="7"/>
      <c r="C49" s="73"/>
      <c r="D49" s="73"/>
      <c r="E49" s="73"/>
      <c r="F49" s="73"/>
      <c r="G49" s="73"/>
      <c r="H49" s="73"/>
      <c r="I49" s="73"/>
      <c r="J49" s="73"/>
      <c r="K49" s="73"/>
      <c r="V49" s="4" t="s">
        <v>40</v>
      </c>
      <c r="Y49" s="7"/>
      <c r="Z49" s="7"/>
      <c r="AA49" s="7"/>
      <c r="AB49" s="7"/>
      <c r="AC49" s="7"/>
      <c r="AD49" s="7"/>
      <c r="AE49" s="7"/>
      <c r="AF49" s="7"/>
      <c r="AG49" s="72"/>
      <c r="AH49" s="7"/>
      <c r="AI49" s="4" t="s">
        <v>41</v>
      </c>
    </row>
    <row r="50" spans="1:35" ht="14.25" customHeight="1" x14ac:dyDescent="0.25">
      <c r="Y50" s="71"/>
      <c r="Z50" s="71"/>
      <c r="AA50" s="71"/>
      <c r="AB50" s="71"/>
      <c r="AC50" s="71"/>
      <c r="AD50" s="71"/>
      <c r="AE50" s="71"/>
      <c r="AF50" s="71"/>
    </row>
    <row r="51" spans="1:35" ht="14.25" customHeight="1" x14ac:dyDescent="0.25">
      <c r="A51" s="74" t="s">
        <v>42</v>
      </c>
      <c r="C51" s="4" t="s">
        <v>43</v>
      </c>
      <c r="AI51" s="4" t="s">
        <v>54</v>
      </c>
    </row>
    <row r="52" spans="1:35" x14ac:dyDescent="0.25">
      <c r="AI52" s="4" t="s">
        <v>44</v>
      </c>
    </row>
    <row r="53" spans="1:35" s="8" customFormat="1" ht="22.5" customHeight="1" x14ac:dyDescent="0.2"/>
    <row r="54" spans="1:35" ht="78.75" customHeight="1" x14ac:dyDescent="0.25">
      <c r="AG54" s="4"/>
    </row>
    <row r="55" spans="1:35" ht="20.100000000000001" customHeight="1" outlineLevel="1" x14ac:dyDescent="0.25">
      <c r="AG55" s="4"/>
    </row>
    <row r="56" spans="1:35" ht="20.100000000000001" customHeight="1" outlineLevel="2" x14ac:dyDescent="0.25">
      <c r="AG56" s="4"/>
    </row>
    <row r="57" spans="1:35" ht="20.100000000000001" customHeight="1" outlineLevel="1" x14ac:dyDescent="0.25">
      <c r="AG57" s="4"/>
    </row>
    <row r="58" spans="1:35" ht="20.100000000000001" customHeight="1" outlineLevel="2" x14ac:dyDescent="0.25">
      <c r="AG58" s="4"/>
    </row>
    <row r="59" spans="1:35" s="3" customFormat="1" ht="20.100000000000001" customHeight="1" outlineLevel="1" x14ac:dyDescent="0.25"/>
    <row r="60" spans="1:35" s="3" customFormat="1" ht="20.100000000000001" customHeight="1" outlineLevel="2" x14ac:dyDescent="0.25"/>
    <row r="61" spans="1:35" s="3" customFormat="1" ht="20.100000000000001" customHeight="1" outlineLevel="1" x14ac:dyDescent="0.25"/>
    <row r="62" spans="1:35" s="3" customFormat="1" ht="20.100000000000001" customHeight="1" outlineLevel="1" x14ac:dyDescent="0.25"/>
    <row r="63" spans="1:35" s="3" customFormat="1" ht="20.100000000000001" customHeight="1" outlineLevel="1" x14ac:dyDescent="0.25"/>
    <row r="64" spans="1:35" s="3" customFormat="1" ht="20.100000000000001" customHeight="1" outlineLevel="2" x14ac:dyDescent="0.25"/>
    <row r="65" s="3" customFormat="1" ht="20.100000000000001" customHeight="1" outlineLevel="1" x14ac:dyDescent="0.25"/>
    <row r="66" s="3" customFormat="1" ht="20.100000000000001" customHeight="1" outlineLevel="2" x14ac:dyDescent="0.25"/>
    <row r="67" s="3" customFormat="1" ht="20.100000000000001" customHeight="1" outlineLevel="1" x14ac:dyDescent="0.25"/>
    <row r="68" s="3" customFormat="1" ht="20.100000000000001" customHeight="1" outlineLevel="2" x14ac:dyDescent="0.25"/>
    <row r="69" s="3" customFormat="1" ht="20.100000000000001" customHeight="1" outlineLevel="1" x14ac:dyDescent="0.25"/>
    <row r="70" s="3" customFormat="1" ht="20.100000000000001" customHeight="1" outlineLevel="1" x14ac:dyDescent="0.25"/>
    <row r="71" s="3" customFormat="1" ht="20.100000000000001" customHeight="1" x14ac:dyDescent="0.25"/>
    <row r="72" s="3" customFormat="1" ht="20.100000000000001" customHeight="1" x14ac:dyDescent="0.25"/>
    <row r="73" s="3" customFormat="1" ht="20.100000000000001" customHeight="1" outlineLevel="1" x14ac:dyDescent="0.25"/>
    <row r="74" s="3" customFormat="1" ht="20.100000000000001" customHeight="1" x14ac:dyDescent="0.25"/>
    <row r="75" s="3" customFormat="1" ht="20.100000000000001" customHeight="1" outlineLevel="1" x14ac:dyDescent="0.25"/>
    <row r="76" s="3" customFormat="1" ht="20.100000000000001" customHeight="1" x14ac:dyDescent="0.25"/>
    <row r="77" s="3" customFormat="1" ht="20.100000000000001" customHeight="1" outlineLevel="1" x14ac:dyDescent="0.25"/>
    <row r="78" s="3" customFormat="1" ht="20.100000000000001" customHeight="1" x14ac:dyDescent="0.25"/>
    <row r="79" s="3" customFormat="1" ht="20.100000000000001" customHeight="1" x14ac:dyDescent="0.25"/>
    <row r="80" s="3" customFormat="1" ht="20.100000000000001" customHeight="1" x14ac:dyDescent="0.25"/>
    <row r="81" spans="33:33" s="3" customFormat="1" ht="20.100000000000001" customHeight="1" outlineLevel="1" x14ac:dyDescent="0.25"/>
    <row r="82" spans="33:33" s="3" customFormat="1" ht="20.100000000000001" customHeight="1" x14ac:dyDescent="0.25"/>
    <row r="83" spans="33:33" s="3" customFormat="1" ht="20.100000000000001" customHeight="1" outlineLevel="1" x14ac:dyDescent="0.25"/>
    <row r="84" spans="33:33" s="3" customFormat="1" ht="20.100000000000001" customHeight="1" x14ac:dyDescent="0.25"/>
    <row r="85" spans="33:33" s="3" customFormat="1" ht="20.100000000000001" customHeight="1" outlineLevel="1" x14ac:dyDescent="0.25"/>
    <row r="86" spans="33:33" s="3" customFormat="1" ht="20.100000000000001" customHeight="1" x14ac:dyDescent="0.25"/>
    <row r="87" spans="33:33" s="3" customFormat="1" ht="20.100000000000001" customHeight="1" x14ac:dyDescent="0.25"/>
    <row r="88" spans="33:33" s="3" customFormat="1" ht="20.100000000000001" customHeight="1" outlineLevel="1" x14ac:dyDescent="0.25"/>
    <row r="89" spans="33:33" ht="14.25" customHeight="1" x14ac:dyDescent="0.25">
      <c r="AG89" s="4"/>
    </row>
    <row r="90" spans="33:33" x14ac:dyDescent="0.25">
      <c r="AG90" s="4"/>
    </row>
    <row r="91" spans="33:33" ht="14.25" customHeight="1" x14ac:dyDescent="0.25">
      <c r="AG91" s="4"/>
    </row>
    <row r="92" spans="33:33" ht="14.25" customHeight="1" x14ac:dyDescent="0.25">
      <c r="AG92" s="4"/>
    </row>
    <row r="93" spans="33:33" ht="14.25" customHeight="1" x14ac:dyDescent="0.25">
      <c r="AG93" s="4"/>
    </row>
    <row r="94" spans="33:33" ht="14.25" customHeight="1" x14ac:dyDescent="0.25">
      <c r="AG94" s="4"/>
    </row>
    <row r="95" spans="33:33" x14ac:dyDescent="0.25">
      <c r="AG95" s="4"/>
    </row>
    <row r="96" spans="33:33" s="8" customFormat="1" ht="20.100000000000001" customHeight="1" x14ac:dyDescent="0.2"/>
    <row r="97" spans="33:33" ht="78.75" customHeight="1" x14ac:dyDescent="0.25">
      <c r="AG97" s="4"/>
    </row>
    <row r="98" spans="33:33" ht="20.100000000000001" customHeight="1" outlineLevel="1" x14ac:dyDescent="0.25">
      <c r="AG98" s="4"/>
    </row>
    <row r="99" spans="33:33" ht="20.100000000000001" customHeight="1" outlineLevel="2" x14ac:dyDescent="0.25">
      <c r="AG99" s="4"/>
    </row>
    <row r="100" spans="33:33" ht="20.100000000000001" customHeight="1" outlineLevel="1" x14ac:dyDescent="0.25">
      <c r="AG100" s="4"/>
    </row>
    <row r="101" spans="33:33" ht="20.100000000000001" customHeight="1" outlineLevel="2" x14ac:dyDescent="0.25">
      <c r="AG101" s="4"/>
    </row>
    <row r="102" spans="33:33" s="3" customFormat="1" ht="20.100000000000001" customHeight="1" outlineLevel="1" x14ac:dyDescent="0.25"/>
    <row r="103" spans="33:33" s="3" customFormat="1" ht="20.100000000000001" customHeight="1" outlineLevel="2" x14ac:dyDescent="0.25"/>
    <row r="104" spans="33:33" s="3" customFormat="1" ht="20.100000000000001" customHeight="1" outlineLevel="1" x14ac:dyDescent="0.25"/>
    <row r="105" spans="33:33" s="3" customFormat="1" ht="20.100000000000001" customHeight="1" outlineLevel="1" x14ac:dyDescent="0.25"/>
    <row r="106" spans="33:33" s="3" customFormat="1" ht="20.100000000000001" customHeight="1" outlineLevel="1" x14ac:dyDescent="0.25"/>
    <row r="107" spans="33:33" s="3" customFormat="1" ht="20.100000000000001" customHeight="1" outlineLevel="2" x14ac:dyDescent="0.25"/>
    <row r="108" spans="33:33" s="3" customFormat="1" ht="20.100000000000001" customHeight="1" outlineLevel="1" x14ac:dyDescent="0.25"/>
    <row r="109" spans="33:33" s="3" customFormat="1" ht="20.100000000000001" customHeight="1" outlineLevel="2" x14ac:dyDescent="0.25"/>
    <row r="110" spans="33:33" s="3" customFormat="1" ht="20.100000000000001" customHeight="1" outlineLevel="1" x14ac:dyDescent="0.25"/>
    <row r="111" spans="33:33" s="3" customFormat="1" ht="20.100000000000001" customHeight="1" outlineLevel="2" x14ac:dyDescent="0.25"/>
    <row r="112" spans="33:33" s="3" customFormat="1" ht="20.100000000000001" customHeight="1" outlineLevel="1" x14ac:dyDescent="0.25"/>
    <row r="113" s="3" customFormat="1" ht="20.100000000000001" customHeight="1" outlineLevel="1" x14ac:dyDescent="0.25"/>
    <row r="114" s="3" customFormat="1" ht="20.100000000000001" customHeight="1" x14ac:dyDescent="0.25"/>
    <row r="115" s="3" customFormat="1" ht="20.100000000000001" customHeight="1" x14ac:dyDescent="0.25"/>
    <row r="116" s="3" customFormat="1" ht="20.100000000000001" customHeight="1" outlineLevel="1" x14ac:dyDescent="0.25"/>
    <row r="117" s="3" customFormat="1" ht="20.100000000000001" customHeight="1" x14ac:dyDescent="0.25"/>
    <row r="118" s="3" customFormat="1" ht="20.100000000000001" customHeight="1" outlineLevel="1" x14ac:dyDescent="0.25"/>
    <row r="119" s="3" customFormat="1" ht="20.100000000000001" customHeight="1" x14ac:dyDescent="0.25"/>
    <row r="120" s="3" customFormat="1" ht="20.100000000000001" customHeight="1" outlineLevel="1" x14ac:dyDescent="0.25"/>
    <row r="121" s="3" customFormat="1" ht="20.100000000000001" customHeight="1" x14ac:dyDescent="0.25"/>
    <row r="122" s="3" customFormat="1" ht="20.100000000000001" customHeight="1" x14ac:dyDescent="0.25"/>
    <row r="123" s="3" customFormat="1" ht="20.100000000000001" customHeight="1" x14ac:dyDescent="0.25"/>
    <row r="124" s="3" customFormat="1" ht="20.100000000000001" customHeight="1" outlineLevel="1" x14ac:dyDescent="0.25"/>
    <row r="125" s="3" customFormat="1" ht="20.100000000000001" customHeight="1" x14ac:dyDescent="0.25"/>
    <row r="126" s="3" customFormat="1" ht="20.100000000000001" customHeight="1" outlineLevel="1" x14ac:dyDescent="0.25"/>
    <row r="127" s="3" customFormat="1" ht="20.100000000000001" customHeight="1" x14ac:dyDescent="0.25"/>
    <row r="128" s="3" customFormat="1" ht="20.100000000000001" customHeight="1" outlineLevel="1" x14ac:dyDescent="0.25"/>
    <row r="129" spans="33:33" s="3" customFormat="1" ht="20.100000000000001" customHeight="1" x14ac:dyDescent="0.25"/>
    <row r="130" spans="33:33" s="3" customFormat="1" ht="20.100000000000001" customHeight="1" x14ac:dyDescent="0.25"/>
    <row r="131" spans="33:33" s="3" customFormat="1" ht="20.100000000000001" customHeight="1" outlineLevel="1" x14ac:dyDescent="0.25"/>
    <row r="132" spans="33:33" ht="14.25" customHeight="1" x14ac:dyDescent="0.25">
      <c r="AG132" s="4"/>
    </row>
    <row r="133" spans="33:33" ht="15" customHeight="1" x14ac:dyDescent="0.25">
      <c r="AG133" s="4"/>
    </row>
    <row r="134" spans="33:33" ht="14.25" customHeight="1" x14ac:dyDescent="0.25">
      <c r="AG134" s="4"/>
    </row>
    <row r="135" spans="33:33" ht="14.25" customHeight="1" x14ac:dyDescent="0.25">
      <c r="AG135" s="4"/>
    </row>
    <row r="136" spans="33:33" ht="14.25" customHeight="1" x14ac:dyDescent="0.25">
      <c r="AG136" s="4"/>
    </row>
    <row r="137" spans="33:33" ht="14.25" customHeight="1" x14ac:dyDescent="0.25">
      <c r="AG137" s="4"/>
    </row>
    <row r="138" spans="33:33" x14ac:dyDescent="0.25">
      <c r="AG138" s="4"/>
    </row>
    <row r="139" spans="33:33" s="8" customFormat="1" ht="20.100000000000001" customHeight="1" x14ac:dyDescent="0.2"/>
    <row r="140" spans="33:33" ht="78.75" customHeight="1" x14ac:dyDescent="0.25">
      <c r="AG140" s="4"/>
    </row>
    <row r="141" spans="33:33" ht="20.100000000000001" customHeight="1" outlineLevel="1" x14ac:dyDescent="0.25">
      <c r="AG141" s="4"/>
    </row>
    <row r="142" spans="33:33" ht="20.100000000000001" customHeight="1" outlineLevel="2" x14ac:dyDescent="0.25">
      <c r="AG142" s="4"/>
    </row>
    <row r="143" spans="33:33" ht="20.100000000000001" customHeight="1" outlineLevel="1" x14ac:dyDescent="0.25">
      <c r="AG143" s="4"/>
    </row>
    <row r="144" spans="33:33" ht="20.100000000000001" customHeight="1" outlineLevel="2" x14ac:dyDescent="0.25">
      <c r="AG144" s="4"/>
    </row>
    <row r="145" s="3" customFormat="1" ht="20.100000000000001" customHeight="1" outlineLevel="1" x14ac:dyDescent="0.25"/>
    <row r="146" s="3" customFormat="1" ht="20.100000000000001" customHeight="1" outlineLevel="2" x14ac:dyDescent="0.25"/>
    <row r="147" s="3" customFormat="1" ht="20.100000000000001" customHeight="1" outlineLevel="1" x14ac:dyDescent="0.25"/>
    <row r="148" s="3" customFormat="1" ht="20.100000000000001" customHeight="1" outlineLevel="1" x14ac:dyDescent="0.25"/>
    <row r="149" s="3" customFormat="1" ht="20.100000000000001" customHeight="1" outlineLevel="1" x14ac:dyDescent="0.25"/>
    <row r="150" s="3" customFormat="1" ht="20.100000000000001" customHeight="1" outlineLevel="2" x14ac:dyDescent="0.25"/>
    <row r="151" s="3" customFormat="1" ht="20.100000000000001" customHeight="1" outlineLevel="1" x14ac:dyDescent="0.25"/>
    <row r="152" s="3" customFormat="1" ht="20.100000000000001" customHeight="1" outlineLevel="2" x14ac:dyDescent="0.25"/>
    <row r="153" s="3" customFormat="1" ht="20.100000000000001" customHeight="1" outlineLevel="1" x14ac:dyDescent="0.25"/>
    <row r="154" s="3" customFormat="1" ht="20.100000000000001" customHeight="1" outlineLevel="2" x14ac:dyDescent="0.25"/>
    <row r="155" s="3" customFormat="1" ht="20.100000000000001" customHeight="1" outlineLevel="1" x14ac:dyDescent="0.25"/>
    <row r="156" s="3" customFormat="1" ht="20.100000000000001" customHeight="1" outlineLevel="1" x14ac:dyDescent="0.25"/>
    <row r="157" s="3" customFormat="1" ht="20.100000000000001" customHeight="1" x14ac:dyDescent="0.25"/>
    <row r="158" s="3" customFormat="1" ht="20.100000000000001" customHeight="1" x14ac:dyDescent="0.25"/>
    <row r="159" s="3" customFormat="1" ht="20.100000000000001" customHeight="1" outlineLevel="1" x14ac:dyDescent="0.25"/>
    <row r="160" s="3" customFormat="1" ht="20.100000000000001" customHeight="1" x14ac:dyDescent="0.25"/>
    <row r="161" spans="33:33" s="3" customFormat="1" ht="20.100000000000001" customHeight="1" outlineLevel="1" x14ac:dyDescent="0.25"/>
    <row r="162" spans="33:33" s="3" customFormat="1" ht="20.100000000000001" customHeight="1" x14ac:dyDescent="0.25"/>
    <row r="163" spans="33:33" s="3" customFormat="1" ht="20.100000000000001" customHeight="1" outlineLevel="1" x14ac:dyDescent="0.25"/>
    <row r="164" spans="33:33" s="3" customFormat="1" ht="20.100000000000001" customHeight="1" x14ac:dyDescent="0.25"/>
    <row r="165" spans="33:33" s="3" customFormat="1" ht="20.100000000000001" customHeight="1" x14ac:dyDescent="0.25"/>
    <row r="166" spans="33:33" s="3" customFormat="1" ht="20.100000000000001" customHeight="1" x14ac:dyDescent="0.25"/>
    <row r="167" spans="33:33" s="3" customFormat="1" ht="20.100000000000001" customHeight="1" outlineLevel="1" x14ac:dyDescent="0.25"/>
    <row r="168" spans="33:33" s="3" customFormat="1" ht="20.100000000000001" customHeight="1" x14ac:dyDescent="0.25"/>
    <row r="169" spans="33:33" s="3" customFormat="1" ht="20.100000000000001" customHeight="1" outlineLevel="1" x14ac:dyDescent="0.25"/>
    <row r="170" spans="33:33" s="3" customFormat="1" ht="20.100000000000001" customHeight="1" x14ac:dyDescent="0.25"/>
    <row r="171" spans="33:33" s="3" customFormat="1" ht="20.100000000000001" customHeight="1" outlineLevel="1" x14ac:dyDescent="0.25"/>
    <row r="172" spans="33:33" s="3" customFormat="1" ht="20.100000000000001" customHeight="1" x14ac:dyDescent="0.25"/>
    <row r="173" spans="33:33" s="3" customFormat="1" ht="20.100000000000001" customHeight="1" x14ac:dyDescent="0.25"/>
    <row r="174" spans="33:33" s="3" customFormat="1" ht="20.100000000000001" customHeight="1" outlineLevel="1" x14ac:dyDescent="0.25"/>
    <row r="175" spans="33:33" ht="14.25" customHeight="1" x14ac:dyDescent="0.25">
      <c r="AG175" s="4"/>
    </row>
    <row r="176" spans="33:33" ht="15" customHeight="1" x14ac:dyDescent="0.25">
      <c r="AG176" s="4"/>
    </row>
    <row r="177" spans="33:33" ht="14.25" customHeight="1" x14ac:dyDescent="0.25">
      <c r="AG177" s="4"/>
    </row>
    <row r="178" spans="33:33" ht="14.25" customHeight="1" x14ac:dyDescent="0.25">
      <c r="AG178" s="4"/>
    </row>
    <row r="179" spans="33:33" ht="14.25" customHeight="1" x14ac:dyDescent="0.25">
      <c r="AG179" s="4"/>
    </row>
    <row r="180" spans="33:33" ht="14.25" customHeight="1" x14ac:dyDescent="0.25">
      <c r="AG180" s="4"/>
    </row>
    <row r="181" spans="33:33" x14ac:dyDescent="0.25">
      <c r="AG181" s="4"/>
    </row>
    <row r="182" spans="33:33" s="8" customFormat="1" ht="20.100000000000001" customHeight="1" x14ac:dyDescent="0.2"/>
    <row r="183" spans="33:33" ht="78.75" customHeight="1" x14ac:dyDescent="0.25">
      <c r="AG183" s="4"/>
    </row>
    <row r="184" spans="33:33" ht="20.100000000000001" customHeight="1" outlineLevel="1" x14ac:dyDescent="0.25">
      <c r="AG184" s="4"/>
    </row>
    <row r="185" spans="33:33" ht="20.100000000000001" customHeight="1" outlineLevel="2" x14ac:dyDescent="0.25">
      <c r="AG185" s="4"/>
    </row>
    <row r="186" spans="33:33" ht="20.100000000000001" customHeight="1" outlineLevel="1" x14ac:dyDescent="0.25">
      <c r="AG186" s="4"/>
    </row>
    <row r="187" spans="33:33" ht="20.100000000000001" customHeight="1" outlineLevel="2" x14ac:dyDescent="0.25">
      <c r="AG187" s="4"/>
    </row>
    <row r="188" spans="33:33" s="3" customFormat="1" ht="20.100000000000001" customHeight="1" outlineLevel="1" x14ac:dyDescent="0.25"/>
    <row r="189" spans="33:33" s="3" customFormat="1" ht="20.100000000000001" customHeight="1" outlineLevel="2" x14ac:dyDescent="0.25"/>
    <row r="190" spans="33:33" s="3" customFormat="1" ht="20.100000000000001" customHeight="1" outlineLevel="1" x14ac:dyDescent="0.25"/>
    <row r="191" spans="33:33" s="3" customFormat="1" ht="20.100000000000001" customHeight="1" outlineLevel="1" x14ac:dyDescent="0.25"/>
    <row r="192" spans="33:33" s="3" customFormat="1" ht="20.100000000000001" customHeight="1" outlineLevel="1" x14ac:dyDescent="0.25"/>
    <row r="193" s="3" customFormat="1" ht="20.100000000000001" customHeight="1" outlineLevel="2" x14ac:dyDescent="0.25"/>
    <row r="194" s="3" customFormat="1" ht="20.100000000000001" customHeight="1" outlineLevel="1" x14ac:dyDescent="0.25"/>
    <row r="195" s="3" customFormat="1" ht="20.100000000000001" customHeight="1" outlineLevel="2" x14ac:dyDescent="0.25"/>
    <row r="196" s="3" customFormat="1" ht="20.100000000000001" customHeight="1" outlineLevel="1" x14ac:dyDescent="0.25"/>
    <row r="197" s="3" customFormat="1" ht="20.100000000000001" customHeight="1" outlineLevel="2" x14ac:dyDescent="0.25"/>
    <row r="198" s="3" customFormat="1" ht="20.100000000000001" customHeight="1" outlineLevel="1" x14ac:dyDescent="0.25"/>
    <row r="199" s="3" customFormat="1" ht="20.100000000000001" customHeight="1" outlineLevel="1" x14ac:dyDescent="0.25"/>
    <row r="200" s="3" customFormat="1" ht="20.100000000000001" customHeight="1" x14ac:dyDescent="0.25"/>
    <row r="201" s="3" customFormat="1" ht="20.100000000000001" customHeight="1" x14ac:dyDescent="0.25"/>
    <row r="202" s="3" customFormat="1" ht="20.100000000000001" customHeight="1" outlineLevel="1" x14ac:dyDescent="0.25"/>
    <row r="203" s="3" customFormat="1" ht="20.100000000000001" customHeight="1" x14ac:dyDescent="0.25"/>
    <row r="204" s="3" customFormat="1" ht="20.100000000000001" customHeight="1" outlineLevel="1" x14ac:dyDescent="0.25"/>
    <row r="205" s="3" customFormat="1" ht="20.100000000000001" customHeight="1" x14ac:dyDescent="0.25"/>
    <row r="206" s="3" customFormat="1" ht="20.100000000000001" customHeight="1" outlineLevel="1" x14ac:dyDescent="0.25"/>
    <row r="207" s="3" customFormat="1" ht="20.100000000000001" customHeight="1" x14ac:dyDescent="0.25"/>
    <row r="208" s="3" customFormat="1" ht="20.100000000000001" customHeight="1" x14ac:dyDescent="0.25"/>
    <row r="209" spans="33:33" s="3" customFormat="1" ht="20.100000000000001" customHeight="1" x14ac:dyDescent="0.25"/>
    <row r="210" spans="33:33" s="3" customFormat="1" ht="20.100000000000001" customHeight="1" outlineLevel="1" x14ac:dyDescent="0.25"/>
    <row r="211" spans="33:33" s="3" customFormat="1" ht="20.100000000000001" customHeight="1" x14ac:dyDescent="0.25"/>
    <row r="212" spans="33:33" s="3" customFormat="1" ht="20.100000000000001" customHeight="1" outlineLevel="1" x14ac:dyDescent="0.25"/>
    <row r="213" spans="33:33" s="3" customFormat="1" ht="20.100000000000001" customHeight="1" x14ac:dyDescent="0.25"/>
    <row r="214" spans="33:33" s="3" customFormat="1" ht="20.100000000000001" customHeight="1" outlineLevel="1" x14ac:dyDescent="0.25"/>
    <row r="215" spans="33:33" s="3" customFormat="1" ht="20.100000000000001" customHeight="1" x14ac:dyDescent="0.25"/>
    <row r="216" spans="33:33" s="3" customFormat="1" ht="20.100000000000001" customHeight="1" x14ac:dyDescent="0.25"/>
    <row r="217" spans="33:33" s="3" customFormat="1" ht="20.100000000000001" customHeight="1" outlineLevel="1" x14ac:dyDescent="0.25"/>
    <row r="218" spans="33:33" ht="14.25" customHeight="1" x14ac:dyDescent="0.25">
      <c r="AG218" s="4"/>
    </row>
    <row r="219" spans="33:33" ht="15" customHeight="1" x14ac:dyDescent="0.25">
      <c r="AG219" s="4"/>
    </row>
    <row r="220" spans="33:33" ht="14.25" customHeight="1" x14ac:dyDescent="0.25">
      <c r="AG220" s="4"/>
    </row>
    <row r="221" spans="33:33" ht="14.25" customHeight="1" x14ac:dyDescent="0.25">
      <c r="AG221" s="4"/>
    </row>
    <row r="222" spans="33:33" ht="14.25" customHeight="1" x14ac:dyDescent="0.25">
      <c r="AG222" s="4"/>
    </row>
    <row r="223" spans="33:33" ht="14.25" customHeight="1" x14ac:dyDescent="0.25">
      <c r="AG223" s="4"/>
    </row>
    <row r="224" spans="33:33" x14ac:dyDescent="0.25">
      <c r="AG224" s="4"/>
    </row>
    <row r="225" spans="33:33" s="8" customFormat="1" ht="20.100000000000001" customHeight="1" x14ac:dyDescent="0.2"/>
    <row r="226" spans="33:33" ht="78.75" customHeight="1" x14ac:dyDescent="0.25">
      <c r="AG226" s="4"/>
    </row>
    <row r="227" spans="33:33" ht="20.100000000000001" customHeight="1" outlineLevel="1" x14ac:dyDescent="0.25">
      <c r="AG227" s="4"/>
    </row>
    <row r="228" spans="33:33" ht="20.100000000000001" customHeight="1" outlineLevel="2" x14ac:dyDescent="0.25">
      <c r="AG228" s="4"/>
    </row>
    <row r="229" spans="33:33" ht="20.100000000000001" customHeight="1" outlineLevel="1" x14ac:dyDescent="0.25">
      <c r="AG229" s="4"/>
    </row>
    <row r="230" spans="33:33" ht="20.100000000000001" customHeight="1" outlineLevel="2" x14ac:dyDescent="0.25">
      <c r="AG230" s="4"/>
    </row>
    <row r="231" spans="33:33" s="3" customFormat="1" ht="20.100000000000001" customHeight="1" outlineLevel="1" x14ac:dyDescent="0.25"/>
    <row r="232" spans="33:33" s="3" customFormat="1" ht="20.100000000000001" customHeight="1" outlineLevel="2" x14ac:dyDescent="0.25"/>
    <row r="233" spans="33:33" s="3" customFormat="1" ht="20.100000000000001" customHeight="1" outlineLevel="1" x14ac:dyDescent="0.25"/>
    <row r="234" spans="33:33" s="3" customFormat="1" ht="20.100000000000001" customHeight="1" outlineLevel="1" x14ac:dyDescent="0.25"/>
    <row r="235" spans="33:33" s="3" customFormat="1" ht="20.100000000000001" customHeight="1" outlineLevel="1" x14ac:dyDescent="0.25"/>
    <row r="236" spans="33:33" s="3" customFormat="1" ht="20.100000000000001" customHeight="1" outlineLevel="2" x14ac:dyDescent="0.25"/>
    <row r="237" spans="33:33" s="3" customFormat="1" ht="20.100000000000001" customHeight="1" outlineLevel="1" x14ac:dyDescent="0.25"/>
    <row r="238" spans="33:33" s="3" customFormat="1" ht="20.100000000000001" customHeight="1" outlineLevel="2" x14ac:dyDescent="0.25"/>
    <row r="239" spans="33:33" s="3" customFormat="1" ht="20.100000000000001" customHeight="1" outlineLevel="1" x14ac:dyDescent="0.25"/>
    <row r="240" spans="33:33" s="3" customFormat="1" ht="20.100000000000001" customHeight="1" outlineLevel="2" x14ac:dyDescent="0.25"/>
    <row r="241" s="3" customFormat="1" ht="20.100000000000001" customHeight="1" outlineLevel="1" x14ac:dyDescent="0.25"/>
    <row r="242" s="3" customFormat="1" ht="20.100000000000001" customHeight="1" outlineLevel="1" x14ac:dyDescent="0.25"/>
    <row r="243" s="3" customFormat="1" ht="20.100000000000001" customHeight="1" x14ac:dyDescent="0.25"/>
    <row r="244" s="3" customFormat="1" ht="20.100000000000001" customHeight="1" x14ac:dyDescent="0.25"/>
    <row r="245" s="3" customFormat="1" ht="20.100000000000001" customHeight="1" outlineLevel="1" x14ac:dyDescent="0.25"/>
    <row r="246" s="3" customFormat="1" ht="20.100000000000001" customHeight="1" x14ac:dyDescent="0.25"/>
    <row r="247" s="3" customFormat="1" ht="20.100000000000001" customHeight="1" outlineLevel="1" x14ac:dyDescent="0.25"/>
    <row r="248" s="3" customFormat="1" ht="20.100000000000001" customHeight="1" x14ac:dyDescent="0.25"/>
    <row r="249" s="3" customFormat="1" ht="20.100000000000001" customHeight="1" outlineLevel="1" x14ac:dyDescent="0.25"/>
    <row r="250" s="3" customFormat="1" ht="20.100000000000001" customHeight="1" x14ac:dyDescent="0.25"/>
    <row r="251" s="3" customFormat="1" ht="20.100000000000001" customHeight="1" x14ac:dyDescent="0.25"/>
    <row r="252" s="3" customFormat="1" ht="20.100000000000001" customHeight="1" x14ac:dyDescent="0.25"/>
    <row r="253" s="3" customFormat="1" ht="20.100000000000001" customHeight="1" outlineLevel="1" x14ac:dyDescent="0.25"/>
    <row r="254" s="3" customFormat="1" ht="20.100000000000001" customHeight="1" x14ac:dyDescent="0.25"/>
    <row r="255" s="3" customFormat="1" ht="20.100000000000001" customHeight="1" outlineLevel="1" x14ac:dyDescent="0.25"/>
    <row r="256" s="3" customFormat="1" ht="20.100000000000001" customHeight="1" x14ac:dyDescent="0.25"/>
    <row r="257" spans="33:33" s="3" customFormat="1" ht="20.100000000000001" customHeight="1" outlineLevel="1" x14ac:dyDescent="0.25"/>
    <row r="258" spans="33:33" s="3" customFormat="1" ht="20.100000000000001" customHeight="1" x14ac:dyDescent="0.25"/>
    <row r="259" spans="33:33" s="3" customFormat="1" ht="20.100000000000001" customHeight="1" x14ac:dyDescent="0.25"/>
    <row r="260" spans="33:33" s="3" customFormat="1" ht="20.100000000000001" customHeight="1" outlineLevel="1" x14ac:dyDescent="0.25"/>
    <row r="261" spans="33:33" ht="14.25" customHeight="1" x14ac:dyDescent="0.25">
      <c r="AG261" s="4"/>
    </row>
    <row r="262" spans="33:33" ht="15" customHeight="1" x14ac:dyDescent="0.25">
      <c r="AG262" s="4"/>
    </row>
    <row r="263" spans="33:33" ht="14.25" customHeight="1" x14ac:dyDescent="0.25">
      <c r="AG263" s="4"/>
    </row>
    <row r="264" spans="33:33" ht="14.25" customHeight="1" x14ac:dyDescent="0.25">
      <c r="AG264" s="4"/>
    </row>
    <row r="265" spans="33:33" ht="14.25" customHeight="1" x14ac:dyDescent="0.25">
      <c r="AG265" s="4"/>
    </row>
    <row r="266" spans="33:33" ht="14.25" customHeight="1" x14ac:dyDescent="0.25">
      <c r="AG266" s="4"/>
    </row>
    <row r="267" spans="33:33" x14ac:dyDescent="0.25">
      <c r="AG267" s="4"/>
    </row>
    <row r="268" spans="33:33" s="8" customFormat="1" ht="20.100000000000001" customHeight="1" x14ac:dyDescent="0.2"/>
    <row r="269" spans="33:33" ht="78.75" customHeight="1" x14ac:dyDescent="0.25">
      <c r="AG269" s="4"/>
    </row>
    <row r="270" spans="33:33" ht="20.100000000000001" customHeight="1" outlineLevel="1" x14ac:dyDescent="0.25">
      <c r="AG270" s="4"/>
    </row>
    <row r="271" spans="33:33" ht="20.100000000000001" customHeight="1" outlineLevel="2" x14ac:dyDescent="0.25">
      <c r="AG271" s="4"/>
    </row>
    <row r="272" spans="33:33" ht="20.100000000000001" customHeight="1" outlineLevel="1" x14ac:dyDescent="0.25">
      <c r="AG272" s="4"/>
    </row>
    <row r="273" spans="33:33" ht="20.100000000000001" customHeight="1" outlineLevel="2" x14ac:dyDescent="0.25">
      <c r="AG273" s="4"/>
    </row>
    <row r="274" spans="33:33" s="3" customFormat="1" ht="20.100000000000001" customHeight="1" outlineLevel="1" x14ac:dyDescent="0.25"/>
    <row r="275" spans="33:33" s="3" customFormat="1" ht="20.100000000000001" customHeight="1" outlineLevel="2" x14ac:dyDescent="0.25"/>
    <row r="276" spans="33:33" s="3" customFormat="1" ht="20.100000000000001" customHeight="1" outlineLevel="1" x14ac:dyDescent="0.25"/>
    <row r="277" spans="33:33" s="3" customFormat="1" ht="20.100000000000001" customHeight="1" outlineLevel="1" x14ac:dyDescent="0.25"/>
    <row r="278" spans="33:33" s="3" customFormat="1" ht="20.100000000000001" customHeight="1" outlineLevel="1" x14ac:dyDescent="0.25"/>
    <row r="279" spans="33:33" s="3" customFormat="1" ht="20.100000000000001" customHeight="1" outlineLevel="2" x14ac:dyDescent="0.25"/>
    <row r="280" spans="33:33" s="3" customFormat="1" ht="20.100000000000001" customHeight="1" outlineLevel="1" x14ac:dyDescent="0.25"/>
    <row r="281" spans="33:33" s="3" customFormat="1" ht="20.100000000000001" customHeight="1" outlineLevel="2" x14ac:dyDescent="0.25"/>
    <row r="282" spans="33:33" s="3" customFormat="1" ht="20.100000000000001" customHeight="1" outlineLevel="1" x14ac:dyDescent="0.25"/>
    <row r="283" spans="33:33" s="3" customFormat="1" ht="20.100000000000001" customHeight="1" outlineLevel="2" x14ac:dyDescent="0.25"/>
    <row r="284" spans="33:33" s="3" customFormat="1" ht="20.100000000000001" customHeight="1" outlineLevel="1" x14ac:dyDescent="0.25"/>
    <row r="285" spans="33:33" s="3" customFormat="1" ht="20.100000000000001" customHeight="1" outlineLevel="1" x14ac:dyDescent="0.25"/>
    <row r="286" spans="33:33" s="3" customFormat="1" ht="20.100000000000001" customHeight="1" x14ac:dyDescent="0.25"/>
    <row r="287" spans="33:33" s="3" customFormat="1" ht="20.100000000000001" customHeight="1" x14ac:dyDescent="0.25"/>
    <row r="288" spans="33:33" s="3" customFormat="1" ht="20.100000000000001" customHeight="1" outlineLevel="1" x14ac:dyDescent="0.25"/>
    <row r="289" spans="33:33" s="3" customFormat="1" ht="20.100000000000001" customHeight="1" x14ac:dyDescent="0.25"/>
    <row r="290" spans="33:33" s="3" customFormat="1" ht="20.100000000000001" customHeight="1" outlineLevel="1" x14ac:dyDescent="0.25"/>
    <row r="291" spans="33:33" s="3" customFormat="1" ht="20.100000000000001" customHeight="1" x14ac:dyDescent="0.25"/>
    <row r="292" spans="33:33" s="3" customFormat="1" ht="20.100000000000001" customHeight="1" outlineLevel="1" x14ac:dyDescent="0.25"/>
    <row r="293" spans="33:33" s="3" customFormat="1" ht="20.100000000000001" customHeight="1" x14ac:dyDescent="0.25"/>
    <row r="294" spans="33:33" s="3" customFormat="1" ht="20.100000000000001" customHeight="1" x14ac:dyDescent="0.25"/>
    <row r="295" spans="33:33" s="3" customFormat="1" ht="20.100000000000001" customHeight="1" x14ac:dyDescent="0.25"/>
    <row r="296" spans="33:33" s="3" customFormat="1" ht="20.100000000000001" customHeight="1" outlineLevel="1" x14ac:dyDescent="0.25"/>
    <row r="297" spans="33:33" s="3" customFormat="1" ht="20.100000000000001" customHeight="1" x14ac:dyDescent="0.25"/>
    <row r="298" spans="33:33" s="3" customFormat="1" ht="20.100000000000001" customHeight="1" outlineLevel="1" x14ac:dyDescent="0.25"/>
    <row r="299" spans="33:33" s="3" customFormat="1" ht="20.100000000000001" customHeight="1" x14ac:dyDescent="0.25"/>
    <row r="300" spans="33:33" s="3" customFormat="1" ht="20.100000000000001" customHeight="1" outlineLevel="1" x14ac:dyDescent="0.25"/>
    <row r="301" spans="33:33" s="3" customFormat="1" ht="20.100000000000001" customHeight="1" x14ac:dyDescent="0.25"/>
    <row r="302" spans="33:33" s="3" customFormat="1" ht="20.100000000000001" customHeight="1" x14ac:dyDescent="0.25"/>
    <row r="303" spans="33:33" s="3" customFormat="1" ht="20.100000000000001" customHeight="1" outlineLevel="1" x14ac:dyDescent="0.25"/>
    <row r="304" spans="33:33" ht="14.25" customHeight="1" x14ac:dyDescent="0.25">
      <c r="AG304" s="4"/>
    </row>
    <row r="305" spans="33:33" ht="15" customHeight="1" x14ac:dyDescent="0.25">
      <c r="AG305" s="4"/>
    </row>
    <row r="306" spans="33:33" ht="14.25" customHeight="1" x14ac:dyDescent="0.25">
      <c r="AG306" s="4"/>
    </row>
    <row r="307" spans="33:33" ht="14.25" customHeight="1" x14ac:dyDescent="0.25">
      <c r="AG307" s="4"/>
    </row>
    <row r="308" spans="33:33" ht="14.25" customHeight="1" x14ac:dyDescent="0.25">
      <c r="AG308" s="4"/>
    </row>
    <row r="309" spans="33:33" ht="14.25" customHeight="1" x14ac:dyDescent="0.25">
      <c r="AG309" s="4"/>
    </row>
    <row r="310" spans="33:33" x14ac:dyDescent="0.25">
      <c r="AG310" s="4"/>
    </row>
    <row r="311" spans="33:33" s="8" customFormat="1" ht="20.100000000000001" customHeight="1" x14ac:dyDescent="0.2"/>
    <row r="312" spans="33:33" ht="78.75" customHeight="1" x14ac:dyDescent="0.25">
      <c r="AG312" s="4"/>
    </row>
    <row r="313" spans="33:33" ht="20.100000000000001" customHeight="1" outlineLevel="1" x14ac:dyDescent="0.25">
      <c r="AG313" s="4"/>
    </row>
    <row r="314" spans="33:33" ht="20.100000000000001" customHeight="1" outlineLevel="2" x14ac:dyDescent="0.25">
      <c r="AG314" s="4"/>
    </row>
    <row r="315" spans="33:33" ht="20.100000000000001" customHeight="1" outlineLevel="1" x14ac:dyDescent="0.25">
      <c r="AG315" s="4"/>
    </row>
    <row r="316" spans="33:33" ht="20.100000000000001" customHeight="1" outlineLevel="2" x14ac:dyDescent="0.25">
      <c r="AG316" s="4"/>
    </row>
    <row r="317" spans="33:33" s="3" customFormat="1" ht="20.100000000000001" customHeight="1" outlineLevel="1" x14ac:dyDescent="0.25"/>
    <row r="318" spans="33:33" s="3" customFormat="1" ht="20.100000000000001" customHeight="1" outlineLevel="2" x14ac:dyDescent="0.25"/>
    <row r="319" spans="33:33" s="3" customFormat="1" ht="20.100000000000001" customHeight="1" outlineLevel="1" x14ac:dyDescent="0.25"/>
    <row r="320" spans="33:33" s="3" customFormat="1" ht="20.100000000000001" customHeight="1" outlineLevel="1" x14ac:dyDescent="0.25"/>
    <row r="321" s="3" customFormat="1" ht="20.100000000000001" customHeight="1" outlineLevel="1" x14ac:dyDescent="0.25"/>
    <row r="322" s="3" customFormat="1" ht="20.100000000000001" customHeight="1" outlineLevel="2" x14ac:dyDescent="0.25"/>
    <row r="323" s="3" customFormat="1" ht="20.100000000000001" customHeight="1" outlineLevel="1" x14ac:dyDescent="0.25"/>
    <row r="324" s="3" customFormat="1" ht="20.100000000000001" customHeight="1" outlineLevel="2" x14ac:dyDescent="0.25"/>
    <row r="325" s="3" customFormat="1" ht="20.100000000000001" customHeight="1" outlineLevel="1" x14ac:dyDescent="0.25"/>
    <row r="326" s="3" customFormat="1" ht="20.100000000000001" customHeight="1" outlineLevel="2" x14ac:dyDescent="0.25"/>
    <row r="327" s="3" customFormat="1" ht="20.100000000000001" customHeight="1" outlineLevel="1" x14ac:dyDescent="0.25"/>
    <row r="328" s="3" customFormat="1" ht="20.100000000000001" customHeight="1" outlineLevel="1" x14ac:dyDescent="0.25"/>
    <row r="329" s="3" customFormat="1" ht="20.100000000000001" customHeight="1" x14ac:dyDescent="0.25"/>
    <row r="330" s="3" customFormat="1" ht="20.100000000000001" customHeight="1" x14ac:dyDescent="0.25"/>
    <row r="331" s="3" customFormat="1" ht="20.100000000000001" customHeight="1" outlineLevel="1" x14ac:dyDescent="0.25"/>
    <row r="332" s="3" customFormat="1" ht="20.100000000000001" customHeight="1" x14ac:dyDescent="0.25"/>
    <row r="333" s="3" customFormat="1" ht="20.100000000000001" customHeight="1" outlineLevel="1" x14ac:dyDescent="0.25"/>
    <row r="334" s="3" customFormat="1" ht="20.100000000000001" customHeight="1" x14ac:dyDescent="0.25"/>
    <row r="335" s="3" customFormat="1" ht="20.100000000000001" customHeight="1" outlineLevel="1" x14ac:dyDescent="0.25"/>
    <row r="336" s="3" customFormat="1" ht="20.100000000000001" customHeight="1" x14ac:dyDescent="0.25"/>
    <row r="337" spans="33:33" s="3" customFormat="1" ht="20.100000000000001" customHeight="1" x14ac:dyDescent="0.25"/>
    <row r="338" spans="33:33" s="3" customFormat="1" ht="20.100000000000001" customHeight="1" x14ac:dyDescent="0.25"/>
    <row r="339" spans="33:33" s="3" customFormat="1" ht="20.100000000000001" customHeight="1" outlineLevel="1" x14ac:dyDescent="0.25"/>
    <row r="340" spans="33:33" s="3" customFormat="1" ht="20.100000000000001" customHeight="1" x14ac:dyDescent="0.25"/>
    <row r="341" spans="33:33" s="3" customFormat="1" ht="20.100000000000001" customHeight="1" outlineLevel="1" x14ac:dyDescent="0.25"/>
    <row r="342" spans="33:33" s="3" customFormat="1" ht="20.100000000000001" customHeight="1" x14ac:dyDescent="0.25"/>
    <row r="343" spans="33:33" s="3" customFormat="1" ht="20.100000000000001" customHeight="1" outlineLevel="1" x14ac:dyDescent="0.25"/>
    <row r="344" spans="33:33" s="3" customFormat="1" ht="20.100000000000001" customHeight="1" x14ac:dyDescent="0.25"/>
    <row r="345" spans="33:33" s="3" customFormat="1" ht="20.100000000000001" customHeight="1" x14ac:dyDescent="0.25"/>
    <row r="346" spans="33:33" s="3" customFormat="1" ht="20.100000000000001" customHeight="1" outlineLevel="1" x14ac:dyDescent="0.25"/>
    <row r="347" spans="33:33" ht="14.25" customHeight="1" x14ac:dyDescent="0.25">
      <c r="AG347" s="4"/>
    </row>
    <row r="348" spans="33:33" ht="15" customHeight="1" x14ac:dyDescent="0.25">
      <c r="AG348" s="4"/>
    </row>
    <row r="349" spans="33:33" ht="14.25" customHeight="1" x14ac:dyDescent="0.25">
      <c r="AG349" s="4"/>
    </row>
    <row r="350" spans="33:33" ht="14.25" customHeight="1" x14ac:dyDescent="0.25">
      <c r="AG350" s="4"/>
    </row>
    <row r="351" spans="33:33" ht="14.25" customHeight="1" x14ac:dyDescent="0.25">
      <c r="AG351" s="4"/>
    </row>
    <row r="352" spans="33:33" ht="14.25" customHeight="1" x14ac:dyDescent="0.25">
      <c r="AG352" s="4"/>
    </row>
    <row r="353" spans="33:33" x14ac:dyDescent="0.25">
      <c r="AG353" s="4"/>
    </row>
    <row r="354" spans="33:33" s="8" customFormat="1" ht="20.100000000000001" customHeight="1" x14ac:dyDescent="0.2"/>
    <row r="355" spans="33:33" ht="78.75" customHeight="1" x14ac:dyDescent="0.25">
      <c r="AG355" s="4"/>
    </row>
    <row r="356" spans="33:33" ht="20.100000000000001" customHeight="1" outlineLevel="1" x14ac:dyDescent="0.25">
      <c r="AG356" s="4"/>
    </row>
    <row r="357" spans="33:33" ht="20.100000000000001" customHeight="1" outlineLevel="2" x14ac:dyDescent="0.25">
      <c r="AG357" s="4"/>
    </row>
    <row r="358" spans="33:33" ht="20.100000000000001" customHeight="1" outlineLevel="1" x14ac:dyDescent="0.25">
      <c r="AG358" s="4"/>
    </row>
    <row r="359" spans="33:33" ht="20.100000000000001" customHeight="1" outlineLevel="2" x14ac:dyDescent="0.25">
      <c r="AG359" s="4"/>
    </row>
    <row r="360" spans="33:33" s="3" customFormat="1" ht="20.100000000000001" customHeight="1" outlineLevel="1" x14ac:dyDescent="0.25"/>
    <row r="361" spans="33:33" s="3" customFormat="1" ht="20.100000000000001" customHeight="1" outlineLevel="2" x14ac:dyDescent="0.25"/>
    <row r="362" spans="33:33" s="3" customFormat="1" ht="20.100000000000001" customHeight="1" outlineLevel="1" x14ac:dyDescent="0.25"/>
    <row r="363" spans="33:33" s="3" customFormat="1" ht="20.100000000000001" customHeight="1" outlineLevel="1" x14ac:dyDescent="0.25"/>
    <row r="364" spans="33:33" s="3" customFormat="1" ht="20.100000000000001" customHeight="1" outlineLevel="1" x14ac:dyDescent="0.25"/>
    <row r="365" spans="33:33" s="3" customFormat="1" ht="20.100000000000001" customHeight="1" outlineLevel="2" x14ac:dyDescent="0.25"/>
    <row r="366" spans="33:33" s="3" customFormat="1" ht="20.100000000000001" customHeight="1" outlineLevel="1" x14ac:dyDescent="0.25"/>
    <row r="367" spans="33:33" s="3" customFormat="1" ht="20.100000000000001" customHeight="1" outlineLevel="2" x14ac:dyDescent="0.25"/>
    <row r="368" spans="33:33" s="3" customFormat="1" ht="20.100000000000001" customHeight="1" outlineLevel="1" x14ac:dyDescent="0.25"/>
    <row r="369" s="3" customFormat="1" ht="20.100000000000001" customHeight="1" outlineLevel="2" x14ac:dyDescent="0.25"/>
    <row r="370" s="3" customFormat="1" ht="20.100000000000001" customHeight="1" outlineLevel="1" x14ac:dyDescent="0.25"/>
    <row r="371" s="3" customFormat="1" ht="20.100000000000001" customHeight="1" outlineLevel="1" x14ac:dyDescent="0.25"/>
    <row r="372" s="3" customFormat="1" ht="20.100000000000001" customHeight="1" x14ac:dyDescent="0.25"/>
    <row r="373" s="3" customFormat="1" ht="20.100000000000001" customHeight="1" x14ac:dyDescent="0.25"/>
    <row r="374" s="3" customFormat="1" ht="20.100000000000001" customHeight="1" outlineLevel="1" x14ac:dyDescent="0.25"/>
    <row r="375" s="3" customFormat="1" ht="20.100000000000001" customHeight="1" x14ac:dyDescent="0.25"/>
    <row r="376" s="3" customFormat="1" ht="20.100000000000001" customHeight="1" outlineLevel="1" x14ac:dyDescent="0.25"/>
    <row r="377" s="3" customFormat="1" ht="20.100000000000001" customHeight="1" x14ac:dyDescent="0.25"/>
    <row r="378" s="3" customFormat="1" ht="20.100000000000001" customHeight="1" outlineLevel="1" x14ac:dyDescent="0.25"/>
    <row r="379" s="3" customFormat="1" ht="20.100000000000001" customHeight="1" x14ac:dyDescent="0.25"/>
    <row r="380" s="3" customFormat="1" ht="20.100000000000001" customHeight="1" x14ac:dyDescent="0.25"/>
    <row r="381" s="3" customFormat="1" ht="20.100000000000001" customHeight="1" x14ac:dyDescent="0.25"/>
    <row r="382" s="3" customFormat="1" ht="20.100000000000001" customHeight="1" outlineLevel="1" x14ac:dyDescent="0.25"/>
    <row r="383" s="3" customFormat="1" ht="20.100000000000001" customHeight="1" x14ac:dyDescent="0.25"/>
    <row r="384" s="3" customFormat="1" ht="20.100000000000001" customHeight="1" outlineLevel="1" x14ac:dyDescent="0.25"/>
    <row r="385" spans="33:33" s="3" customFormat="1" ht="20.100000000000001" customHeight="1" x14ac:dyDescent="0.25"/>
    <row r="386" spans="33:33" s="3" customFormat="1" ht="20.100000000000001" customHeight="1" outlineLevel="1" x14ac:dyDescent="0.25"/>
    <row r="387" spans="33:33" s="3" customFormat="1" ht="20.100000000000001" customHeight="1" x14ac:dyDescent="0.25"/>
    <row r="388" spans="33:33" s="3" customFormat="1" ht="20.100000000000001" customHeight="1" x14ac:dyDescent="0.25"/>
    <row r="389" spans="33:33" s="3" customFormat="1" ht="20.100000000000001" customHeight="1" outlineLevel="1" x14ac:dyDescent="0.25"/>
    <row r="390" spans="33:33" ht="14.25" customHeight="1" x14ac:dyDescent="0.25">
      <c r="AG390" s="4"/>
    </row>
    <row r="391" spans="33:33" ht="15" customHeight="1" x14ac:dyDescent="0.25">
      <c r="AG391" s="4"/>
    </row>
    <row r="392" spans="33:33" ht="14.25" customHeight="1" x14ac:dyDescent="0.25">
      <c r="AG392" s="4"/>
    </row>
    <row r="393" spans="33:33" ht="14.25" customHeight="1" x14ac:dyDescent="0.25">
      <c r="AG393" s="4"/>
    </row>
    <row r="394" spans="33:33" ht="14.25" customHeight="1" x14ac:dyDescent="0.25">
      <c r="AG394" s="4"/>
    </row>
    <row r="395" spans="33:33" ht="14.25" customHeight="1" x14ac:dyDescent="0.25">
      <c r="AG395" s="4"/>
    </row>
    <row r="396" spans="33:33" x14ac:dyDescent="0.25">
      <c r="AG396" s="4"/>
    </row>
    <row r="397" spans="33:33" s="8" customFormat="1" ht="20.100000000000001" customHeight="1" x14ac:dyDescent="0.2"/>
    <row r="398" spans="33:33" ht="78.75" customHeight="1" x14ac:dyDescent="0.25">
      <c r="AG398" s="4"/>
    </row>
    <row r="399" spans="33:33" ht="20.100000000000001" customHeight="1" outlineLevel="1" x14ac:dyDescent="0.25">
      <c r="AG399" s="4"/>
    </row>
    <row r="400" spans="33:33" ht="20.100000000000001" customHeight="1" outlineLevel="2" x14ac:dyDescent="0.25">
      <c r="AG400" s="4"/>
    </row>
    <row r="401" spans="33:33" ht="20.100000000000001" customHeight="1" outlineLevel="1" x14ac:dyDescent="0.25">
      <c r="AG401" s="4"/>
    </row>
    <row r="402" spans="33:33" ht="20.100000000000001" customHeight="1" outlineLevel="2" x14ac:dyDescent="0.25">
      <c r="AG402" s="4"/>
    </row>
    <row r="403" spans="33:33" s="3" customFormat="1" ht="20.100000000000001" customHeight="1" outlineLevel="1" x14ac:dyDescent="0.25"/>
    <row r="404" spans="33:33" s="3" customFormat="1" ht="20.100000000000001" customHeight="1" outlineLevel="2" x14ac:dyDescent="0.25"/>
    <row r="405" spans="33:33" s="3" customFormat="1" ht="20.100000000000001" customHeight="1" outlineLevel="1" x14ac:dyDescent="0.25"/>
    <row r="406" spans="33:33" s="3" customFormat="1" ht="20.100000000000001" customHeight="1" outlineLevel="1" x14ac:dyDescent="0.25"/>
    <row r="407" spans="33:33" s="3" customFormat="1" ht="20.100000000000001" customHeight="1" outlineLevel="1" x14ac:dyDescent="0.25"/>
    <row r="408" spans="33:33" s="3" customFormat="1" ht="20.100000000000001" customHeight="1" outlineLevel="2" x14ac:dyDescent="0.25"/>
    <row r="409" spans="33:33" s="3" customFormat="1" ht="20.100000000000001" customHeight="1" outlineLevel="1" x14ac:dyDescent="0.25"/>
    <row r="410" spans="33:33" s="3" customFormat="1" ht="20.100000000000001" customHeight="1" outlineLevel="2" x14ac:dyDescent="0.25"/>
    <row r="411" spans="33:33" s="3" customFormat="1" ht="20.100000000000001" customHeight="1" outlineLevel="1" x14ac:dyDescent="0.25"/>
    <row r="412" spans="33:33" s="3" customFormat="1" ht="20.100000000000001" customHeight="1" outlineLevel="2" x14ac:dyDescent="0.25"/>
    <row r="413" spans="33:33" s="3" customFormat="1" ht="20.100000000000001" customHeight="1" outlineLevel="1" x14ac:dyDescent="0.25"/>
    <row r="414" spans="33:33" s="3" customFormat="1" ht="20.100000000000001" customHeight="1" outlineLevel="1" x14ac:dyDescent="0.25"/>
    <row r="415" spans="33:33" s="3" customFormat="1" ht="20.100000000000001" customHeight="1" x14ac:dyDescent="0.25"/>
    <row r="416" spans="33:33" s="3" customFormat="1" ht="20.100000000000001" customHeight="1" x14ac:dyDescent="0.25"/>
    <row r="417" s="3" customFormat="1" ht="20.100000000000001" customHeight="1" outlineLevel="1" x14ac:dyDescent="0.25"/>
    <row r="418" s="3" customFormat="1" ht="20.100000000000001" customHeight="1" x14ac:dyDescent="0.25"/>
    <row r="419" s="3" customFormat="1" ht="20.100000000000001" customHeight="1" outlineLevel="1" x14ac:dyDescent="0.25"/>
    <row r="420" s="3" customFormat="1" ht="20.100000000000001" customHeight="1" x14ac:dyDescent="0.25"/>
    <row r="421" s="3" customFormat="1" ht="20.100000000000001" customHeight="1" outlineLevel="1" x14ac:dyDescent="0.25"/>
    <row r="422" s="3" customFormat="1" ht="20.100000000000001" customHeight="1" x14ac:dyDescent="0.25"/>
    <row r="423" s="3" customFormat="1" ht="20.100000000000001" customHeight="1" x14ac:dyDescent="0.25"/>
    <row r="424" s="3" customFormat="1" ht="20.100000000000001" customHeight="1" x14ac:dyDescent="0.25"/>
    <row r="425" s="3" customFormat="1" ht="20.100000000000001" customHeight="1" outlineLevel="1" x14ac:dyDescent="0.25"/>
    <row r="426" s="3" customFormat="1" ht="20.100000000000001" customHeight="1" x14ac:dyDescent="0.25"/>
    <row r="427" s="3" customFormat="1" ht="20.100000000000001" customHeight="1" outlineLevel="1" x14ac:dyDescent="0.25"/>
    <row r="428" s="3" customFormat="1" ht="20.100000000000001" customHeight="1" x14ac:dyDescent="0.25"/>
    <row r="429" s="3" customFormat="1" ht="20.100000000000001" customHeight="1" outlineLevel="1" x14ac:dyDescent="0.25"/>
    <row r="430" s="3" customFormat="1" ht="20.100000000000001" customHeight="1" x14ac:dyDescent="0.25"/>
    <row r="431" s="3" customFormat="1" ht="20.100000000000001" customHeight="1" x14ac:dyDescent="0.25"/>
    <row r="432" s="3" customFormat="1" ht="20.100000000000001" customHeight="1" outlineLevel="1" x14ac:dyDescent="0.25"/>
    <row r="433" spans="33:33" ht="14.25" customHeight="1" x14ac:dyDescent="0.25">
      <c r="AG433" s="4"/>
    </row>
    <row r="434" spans="33:33" ht="15" customHeight="1" x14ac:dyDescent="0.25">
      <c r="AG434" s="4"/>
    </row>
    <row r="435" spans="33:33" ht="14.25" customHeight="1" x14ac:dyDescent="0.25">
      <c r="AG435" s="4"/>
    </row>
    <row r="436" spans="33:33" ht="14.25" customHeight="1" x14ac:dyDescent="0.25">
      <c r="AG436" s="4"/>
    </row>
    <row r="437" spans="33:33" ht="14.25" customHeight="1" x14ac:dyDescent="0.25">
      <c r="AG437" s="4"/>
    </row>
    <row r="438" spans="33:33" ht="14.25" customHeight="1" x14ac:dyDescent="0.25">
      <c r="AG438" s="4"/>
    </row>
    <row r="439" spans="33:33" x14ac:dyDescent="0.25">
      <c r="AG439" s="4"/>
    </row>
    <row r="440" spans="33:33" s="8" customFormat="1" ht="22.5" customHeight="1" x14ac:dyDescent="0.2"/>
    <row r="441" spans="33:33" ht="78.75" customHeight="1" x14ac:dyDescent="0.25">
      <c r="AG441" s="4"/>
    </row>
    <row r="442" spans="33:33" ht="20.100000000000001" customHeight="1" outlineLevel="1" x14ac:dyDescent="0.25">
      <c r="AG442" s="4"/>
    </row>
    <row r="443" spans="33:33" ht="20.100000000000001" customHeight="1" outlineLevel="2" x14ac:dyDescent="0.25">
      <c r="AG443" s="4"/>
    </row>
    <row r="444" spans="33:33" ht="20.100000000000001" customHeight="1" outlineLevel="1" x14ac:dyDescent="0.25">
      <c r="AG444" s="4"/>
    </row>
    <row r="445" spans="33:33" ht="20.100000000000001" customHeight="1" outlineLevel="2" x14ac:dyDescent="0.25">
      <c r="AG445" s="4"/>
    </row>
    <row r="446" spans="33:33" s="3" customFormat="1" ht="20.100000000000001" customHeight="1" outlineLevel="1" x14ac:dyDescent="0.25"/>
    <row r="447" spans="33:33" s="3" customFormat="1" ht="20.100000000000001" customHeight="1" outlineLevel="2" x14ac:dyDescent="0.25"/>
    <row r="448" spans="33:33" s="3" customFormat="1" ht="20.100000000000001" customHeight="1" outlineLevel="1" x14ac:dyDescent="0.25"/>
    <row r="449" s="3" customFormat="1" ht="20.100000000000001" customHeight="1" outlineLevel="1" x14ac:dyDescent="0.25"/>
    <row r="450" s="3" customFormat="1" ht="20.100000000000001" customHeight="1" outlineLevel="1" x14ac:dyDescent="0.25"/>
    <row r="451" s="3" customFormat="1" ht="20.100000000000001" customHeight="1" outlineLevel="2" x14ac:dyDescent="0.25"/>
    <row r="452" s="3" customFormat="1" ht="20.100000000000001" customHeight="1" outlineLevel="1" x14ac:dyDescent="0.25"/>
    <row r="453" s="3" customFormat="1" ht="20.100000000000001" customHeight="1" outlineLevel="2" x14ac:dyDescent="0.25"/>
    <row r="454" s="3" customFormat="1" ht="20.100000000000001" customHeight="1" outlineLevel="1" x14ac:dyDescent="0.25"/>
    <row r="455" s="3" customFormat="1" ht="20.100000000000001" customHeight="1" outlineLevel="2" x14ac:dyDescent="0.25"/>
    <row r="456" s="3" customFormat="1" ht="20.100000000000001" customHeight="1" outlineLevel="1" x14ac:dyDescent="0.25"/>
    <row r="457" s="3" customFormat="1" ht="20.100000000000001" customHeight="1" outlineLevel="1" x14ac:dyDescent="0.25"/>
    <row r="458" s="3" customFormat="1" ht="20.100000000000001" customHeight="1" x14ac:dyDescent="0.25"/>
    <row r="459" s="3" customFormat="1" ht="20.100000000000001" customHeight="1" x14ac:dyDescent="0.25"/>
    <row r="460" s="3" customFormat="1" ht="20.100000000000001" customHeight="1" outlineLevel="1" x14ac:dyDescent="0.25"/>
    <row r="461" s="3" customFormat="1" ht="20.100000000000001" customHeight="1" x14ac:dyDescent="0.25"/>
    <row r="462" s="3" customFormat="1" ht="20.100000000000001" customHeight="1" outlineLevel="1" x14ac:dyDescent="0.25"/>
    <row r="463" s="3" customFormat="1" ht="20.100000000000001" customHeight="1" x14ac:dyDescent="0.25"/>
    <row r="464" s="3" customFormat="1" ht="20.100000000000001" customHeight="1" outlineLevel="1" x14ac:dyDescent="0.25"/>
    <row r="465" spans="33:33" s="3" customFormat="1" ht="20.100000000000001" customHeight="1" x14ac:dyDescent="0.25"/>
    <row r="466" spans="33:33" s="3" customFormat="1" ht="20.100000000000001" customHeight="1" x14ac:dyDescent="0.25"/>
    <row r="467" spans="33:33" s="3" customFormat="1" ht="20.100000000000001" customHeight="1" x14ac:dyDescent="0.25"/>
    <row r="468" spans="33:33" s="3" customFormat="1" ht="20.100000000000001" customHeight="1" outlineLevel="1" x14ac:dyDescent="0.25"/>
    <row r="469" spans="33:33" s="3" customFormat="1" ht="20.100000000000001" customHeight="1" x14ac:dyDescent="0.25"/>
    <row r="470" spans="33:33" s="3" customFormat="1" ht="20.100000000000001" customHeight="1" outlineLevel="1" x14ac:dyDescent="0.25"/>
    <row r="471" spans="33:33" s="3" customFormat="1" ht="20.100000000000001" customHeight="1" x14ac:dyDescent="0.25"/>
    <row r="472" spans="33:33" s="3" customFormat="1" ht="20.100000000000001" customHeight="1" outlineLevel="1" x14ac:dyDescent="0.25"/>
    <row r="473" spans="33:33" s="3" customFormat="1" ht="20.100000000000001" customHeight="1" x14ac:dyDescent="0.25"/>
    <row r="474" spans="33:33" s="3" customFormat="1" ht="20.100000000000001" customHeight="1" x14ac:dyDescent="0.25"/>
    <row r="475" spans="33:33" s="3" customFormat="1" ht="20.100000000000001" customHeight="1" outlineLevel="1" x14ac:dyDescent="0.25"/>
    <row r="476" spans="33:33" ht="14.25" customHeight="1" x14ac:dyDescent="0.25">
      <c r="AG476" s="4"/>
    </row>
    <row r="477" spans="33:33" x14ac:dyDescent="0.25">
      <c r="AG477" s="4"/>
    </row>
    <row r="478" spans="33:33" ht="14.25" customHeight="1" x14ac:dyDescent="0.25">
      <c r="AG478" s="4"/>
    </row>
    <row r="479" spans="33:33" ht="14.25" customHeight="1" x14ac:dyDescent="0.25">
      <c r="AG479" s="4"/>
    </row>
    <row r="480" spans="33:33" ht="14.25" customHeight="1" x14ac:dyDescent="0.25">
      <c r="AG480" s="4"/>
    </row>
    <row r="481" spans="33:33" ht="14.25" customHeight="1" x14ac:dyDescent="0.25">
      <c r="AG481" s="4"/>
    </row>
    <row r="482" spans="33:33" x14ac:dyDescent="0.25">
      <c r="AG482" s="4"/>
    </row>
    <row r="483" spans="33:33" s="8" customFormat="1" ht="22.5" customHeight="1" x14ac:dyDescent="0.2"/>
    <row r="484" spans="33:33" ht="78.75" customHeight="1" x14ac:dyDescent="0.25">
      <c r="AG484" s="4"/>
    </row>
    <row r="485" spans="33:33" ht="20.100000000000001" hidden="1" customHeight="1" outlineLevel="1" x14ac:dyDescent="0.25">
      <c r="AG485" s="4"/>
    </row>
    <row r="486" spans="33:33" ht="20.100000000000001" hidden="1" customHeight="1" outlineLevel="2" x14ac:dyDescent="0.25">
      <c r="AG486" s="4"/>
    </row>
    <row r="487" spans="33:33" ht="20.100000000000001" hidden="1" customHeight="1" outlineLevel="1" x14ac:dyDescent="0.25">
      <c r="AG487" s="4"/>
    </row>
    <row r="488" spans="33:33" ht="20.100000000000001" hidden="1" customHeight="1" outlineLevel="2" x14ac:dyDescent="0.25">
      <c r="AG488" s="4"/>
    </row>
    <row r="489" spans="33:33" s="3" customFormat="1" ht="20.100000000000001" customHeight="1" outlineLevel="1" collapsed="1" x14ac:dyDescent="0.25"/>
    <row r="490" spans="33:33" s="3" customFormat="1" ht="20.100000000000001" customHeight="1" outlineLevel="2" x14ac:dyDescent="0.25"/>
    <row r="491" spans="33:33" s="3" customFormat="1" ht="20.100000000000001" customHeight="1" outlineLevel="1" x14ac:dyDescent="0.25"/>
    <row r="492" spans="33:33" s="3" customFormat="1" ht="20.100000000000001" customHeight="1" outlineLevel="1" x14ac:dyDescent="0.25"/>
    <row r="493" spans="33:33" s="3" customFormat="1" ht="20.100000000000001" customHeight="1" outlineLevel="1" x14ac:dyDescent="0.25"/>
    <row r="494" spans="33:33" s="3" customFormat="1" ht="20.100000000000001" customHeight="1" outlineLevel="2" x14ac:dyDescent="0.25"/>
    <row r="495" spans="33:33" s="3" customFormat="1" ht="20.100000000000001" customHeight="1" outlineLevel="1" x14ac:dyDescent="0.25"/>
    <row r="496" spans="33:33" s="3" customFormat="1" ht="20.100000000000001" customHeight="1" outlineLevel="2" x14ac:dyDescent="0.25"/>
    <row r="497" s="3" customFormat="1" ht="20.100000000000001" customHeight="1" outlineLevel="1" x14ac:dyDescent="0.25"/>
    <row r="498" s="3" customFormat="1" ht="20.100000000000001" customHeight="1" outlineLevel="2" x14ac:dyDescent="0.25"/>
    <row r="499" s="3" customFormat="1" ht="20.100000000000001" customHeight="1" outlineLevel="1" x14ac:dyDescent="0.25"/>
    <row r="500" s="3" customFormat="1" ht="20.100000000000001" customHeight="1" outlineLevel="1" x14ac:dyDescent="0.25"/>
    <row r="501" s="3" customFormat="1" ht="20.100000000000001" customHeight="1" x14ac:dyDescent="0.25"/>
    <row r="502" s="3" customFormat="1" ht="20.100000000000001" customHeight="1" x14ac:dyDescent="0.25"/>
    <row r="503" s="3" customFormat="1" ht="20.100000000000001" customHeight="1" outlineLevel="1" x14ac:dyDescent="0.25"/>
    <row r="504" s="3" customFormat="1" ht="20.100000000000001" customHeight="1" x14ac:dyDescent="0.25"/>
    <row r="505" s="3" customFormat="1" ht="20.100000000000001" customHeight="1" outlineLevel="1" x14ac:dyDescent="0.25"/>
    <row r="506" s="3" customFormat="1" ht="20.100000000000001" customHeight="1" x14ac:dyDescent="0.25"/>
    <row r="507" s="3" customFormat="1" ht="20.100000000000001" customHeight="1" outlineLevel="1" x14ac:dyDescent="0.25"/>
    <row r="508" s="3" customFormat="1" ht="20.100000000000001" customHeight="1" x14ac:dyDescent="0.25"/>
    <row r="509" s="3" customFormat="1" ht="20.100000000000001" customHeight="1" x14ac:dyDescent="0.25"/>
    <row r="510" s="3" customFormat="1" ht="20.100000000000001" customHeight="1" x14ac:dyDescent="0.25"/>
    <row r="511" s="3" customFormat="1" ht="20.100000000000001" customHeight="1" outlineLevel="1" x14ac:dyDescent="0.25"/>
    <row r="512" s="3" customFormat="1" ht="20.100000000000001" customHeight="1" x14ac:dyDescent="0.25"/>
    <row r="513" spans="33:33" s="3" customFormat="1" ht="20.100000000000001" customHeight="1" outlineLevel="1" x14ac:dyDescent="0.25"/>
    <row r="514" spans="33:33" s="3" customFormat="1" ht="20.100000000000001" customHeight="1" x14ac:dyDescent="0.25"/>
    <row r="515" spans="33:33" s="3" customFormat="1" ht="20.100000000000001" customHeight="1" outlineLevel="1" x14ac:dyDescent="0.25"/>
    <row r="516" spans="33:33" s="3" customFormat="1" ht="20.100000000000001" customHeight="1" x14ac:dyDescent="0.25"/>
    <row r="517" spans="33:33" s="3" customFormat="1" ht="20.100000000000001" customHeight="1" x14ac:dyDescent="0.25"/>
    <row r="518" spans="33:33" s="3" customFormat="1" ht="20.100000000000001" customHeight="1" outlineLevel="1" x14ac:dyDescent="0.25"/>
    <row r="519" spans="33:33" ht="14.25" customHeight="1" x14ac:dyDescent="0.25">
      <c r="AG519" s="4"/>
    </row>
    <row r="520" spans="33:33" x14ac:dyDescent="0.25">
      <c r="AG520" s="4"/>
    </row>
    <row r="521" spans="33:33" ht="14.25" customHeight="1" x14ac:dyDescent="0.25">
      <c r="AG521" s="4"/>
    </row>
    <row r="522" spans="33:33" ht="14.25" customHeight="1" x14ac:dyDescent="0.25">
      <c r="AG522" s="4"/>
    </row>
    <row r="523" spans="33:33" ht="14.25" customHeight="1" x14ac:dyDescent="0.25">
      <c r="AG523" s="4"/>
    </row>
    <row r="524" spans="33:33" ht="14.25" customHeight="1" x14ac:dyDescent="0.25">
      <c r="AG524" s="4"/>
    </row>
    <row r="525" spans="33:33" x14ac:dyDescent="0.25">
      <c r="AG525" s="4"/>
    </row>
    <row r="526" spans="33:33" s="8" customFormat="1" ht="22.5" customHeight="1" x14ac:dyDescent="0.2"/>
    <row r="527" spans="33:33" ht="78.75" customHeight="1" x14ac:dyDescent="0.25">
      <c r="AG527" s="4"/>
    </row>
    <row r="528" spans="33:33" ht="20.100000000000001" customHeight="1" outlineLevel="1" x14ac:dyDescent="0.25">
      <c r="AG528" s="4"/>
    </row>
    <row r="529" spans="33:33" ht="20.100000000000001" customHeight="1" outlineLevel="2" x14ac:dyDescent="0.25">
      <c r="AG529" s="4"/>
    </row>
    <row r="530" spans="33:33" ht="20.100000000000001" customHeight="1" outlineLevel="1" x14ac:dyDescent="0.25">
      <c r="AG530" s="4"/>
    </row>
    <row r="531" spans="33:33" ht="20.100000000000001" customHeight="1" outlineLevel="2" x14ac:dyDescent="0.25">
      <c r="AG531" s="4"/>
    </row>
    <row r="532" spans="33:33" s="3" customFormat="1" ht="20.100000000000001" customHeight="1" outlineLevel="1" x14ac:dyDescent="0.25"/>
    <row r="533" spans="33:33" s="3" customFormat="1" ht="20.100000000000001" customHeight="1" outlineLevel="2" x14ac:dyDescent="0.25"/>
    <row r="534" spans="33:33" s="3" customFormat="1" ht="20.100000000000001" customHeight="1" outlineLevel="1" x14ac:dyDescent="0.25"/>
    <row r="535" spans="33:33" s="3" customFormat="1" ht="20.100000000000001" customHeight="1" outlineLevel="1" x14ac:dyDescent="0.25"/>
    <row r="536" spans="33:33" s="3" customFormat="1" ht="20.100000000000001" customHeight="1" outlineLevel="1" x14ac:dyDescent="0.25"/>
    <row r="537" spans="33:33" s="3" customFormat="1" ht="20.100000000000001" customHeight="1" outlineLevel="2" x14ac:dyDescent="0.25"/>
    <row r="538" spans="33:33" s="3" customFormat="1" ht="20.100000000000001" customHeight="1" outlineLevel="1" x14ac:dyDescent="0.25"/>
    <row r="539" spans="33:33" s="3" customFormat="1" ht="20.100000000000001" customHeight="1" outlineLevel="2" x14ac:dyDescent="0.25"/>
    <row r="540" spans="33:33" s="3" customFormat="1" ht="20.100000000000001" customHeight="1" outlineLevel="1" x14ac:dyDescent="0.25"/>
    <row r="541" spans="33:33" s="3" customFormat="1" ht="20.100000000000001" customHeight="1" outlineLevel="2" x14ac:dyDescent="0.25"/>
    <row r="542" spans="33:33" s="3" customFormat="1" ht="20.100000000000001" customHeight="1" outlineLevel="1" x14ac:dyDescent="0.25"/>
    <row r="543" spans="33:33" s="3" customFormat="1" ht="20.100000000000001" customHeight="1" outlineLevel="1" x14ac:dyDescent="0.25"/>
    <row r="544" spans="33:33" s="3" customFormat="1" ht="20.100000000000001" customHeight="1" x14ac:dyDescent="0.25"/>
    <row r="545" s="3" customFormat="1" ht="20.100000000000001" customHeight="1" x14ac:dyDescent="0.25"/>
    <row r="546" s="3" customFormat="1" ht="20.100000000000001" customHeight="1" outlineLevel="1" x14ac:dyDescent="0.25"/>
    <row r="547" s="3" customFormat="1" ht="20.100000000000001" customHeight="1" x14ac:dyDescent="0.25"/>
    <row r="548" s="3" customFormat="1" ht="20.100000000000001" customHeight="1" outlineLevel="1" x14ac:dyDescent="0.25"/>
    <row r="549" s="3" customFormat="1" ht="20.100000000000001" customHeight="1" x14ac:dyDescent="0.25"/>
    <row r="550" s="3" customFormat="1" ht="20.100000000000001" customHeight="1" outlineLevel="1" x14ac:dyDescent="0.25"/>
    <row r="551" s="3" customFormat="1" ht="20.100000000000001" customHeight="1" x14ac:dyDescent="0.25"/>
    <row r="552" s="3" customFormat="1" ht="20.100000000000001" customHeight="1" x14ac:dyDescent="0.25"/>
    <row r="553" s="3" customFormat="1" ht="20.100000000000001" customHeight="1" x14ac:dyDescent="0.25"/>
    <row r="554" s="3" customFormat="1" ht="20.100000000000001" customHeight="1" outlineLevel="1" x14ac:dyDescent="0.25"/>
    <row r="555" s="3" customFormat="1" ht="20.100000000000001" customHeight="1" x14ac:dyDescent="0.25"/>
    <row r="556" s="3" customFormat="1" ht="20.100000000000001" customHeight="1" outlineLevel="1" x14ac:dyDescent="0.25"/>
    <row r="557" s="3" customFormat="1" ht="20.100000000000001" customHeight="1" x14ac:dyDescent="0.25"/>
    <row r="558" s="3" customFormat="1" ht="20.100000000000001" customHeight="1" outlineLevel="1" x14ac:dyDescent="0.25"/>
    <row r="559" s="3" customFormat="1" ht="20.100000000000001" customHeight="1" x14ac:dyDescent="0.25"/>
    <row r="560" s="3" customFormat="1" ht="20.100000000000001" customHeight="1" x14ac:dyDescent="0.25"/>
    <row r="561" spans="33:33" s="3" customFormat="1" ht="20.100000000000001" customHeight="1" outlineLevel="1" x14ac:dyDescent="0.25"/>
    <row r="562" spans="33:33" ht="14.25" customHeight="1" x14ac:dyDescent="0.25">
      <c r="AG562" s="4"/>
    </row>
    <row r="563" spans="33:33" x14ac:dyDescent="0.25">
      <c r="AG563" s="4"/>
    </row>
    <row r="564" spans="33:33" ht="14.25" customHeight="1" x14ac:dyDescent="0.25">
      <c r="AG564" s="4"/>
    </row>
    <row r="565" spans="33:33" ht="14.25" customHeight="1" x14ac:dyDescent="0.25">
      <c r="AG565" s="4"/>
    </row>
    <row r="566" spans="33:33" ht="14.25" customHeight="1" x14ac:dyDescent="0.25">
      <c r="AG566" s="4"/>
    </row>
    <row r="567" spans="33:33" ht="14.25" customHeight="1" x14ac:dyDescent="0.25">
      <c r="AG567" s="4"/>
    </row>
    <row r="568" spans="33:33" x14ac:dyDescent="0.25">
      <c r="AG568" s="4"/>
    </row>
    <row r="569" spans="33:33" s="8" customFormat="1" ht="22.5" customHeight="1" x14ac:dyDescent="0.2"/>
    <row r="570" spans="33:33" ht="78.75" customHeight="1" x14ac:dyDescent="0.25">
      <c r="AG570" s="4"/>
    </row>
    <row r="571" spans="33:33" ht="20.100000000000001" customHeight="1" outlineLevel="1" x14ac:dyDescent="0.25">
      <c r="AG571" s="4"/>
    </row>
    <row r="572" spans="33:33" ht="20.100000000000001" customHeight="1" outlineLevel="2" x14ac:dyDescent="0.25">
      <c r="AG572" s="4"/>
    </row>
    <row r="573" spans="33:33" ht="20.100000000000001" customHeight="1" outlineLevel="1" x14ac:dyDescent="0.25">
      <c r="AG573" s="4"/>
    </row>
    <row r="574" spans="33:33" ht="20.100000000000001" customHeight="1" outlineLevel="2" x14ac:dyDescent="0.25">
      <c r="AG574" s="4"/>
    </row>
    <row r="575" spans="33:33" s="3" customFormat="1" ht="20.100000000000001" customHeight="1" outlineLevel="1" x14ac:dyDescent="0.25"/>
    <row r="576" spans="33:33" s="3" customFormat="1" ht="20.100000000000001" customHeight="1" outlineLevel="2" x14ac:dyDescent="0.25"/>
    <row r="577" s="3" customFormat="1" ht="20.100000000000001" customHeight="1" outlineLevel="1" x14ac:dyDescent="0.25"/>
    <row r="578" s="3" customFormat="1" ht="20.100000000000001" customHeight="1" outlineLevel="1" x14ac:dyDescent="0.25"/>
    <row r="579" s="3" customFormat="1" ht="20.100000000000001" customHeight="1" outlineLevel="1" x14ac:dyDescent="0.25"/>
    <row r="580" s="3" customFormat="1" ht="20.100000000000001" customHeight="1" outlineLevel="2" x14ac:dyDescent="0.25"/>
    <row r="581" s="3" customFormat="1" ht="20.100000000000001" customHeight="1" outlineLevel="1" x14ac:dyDescent="0.25"/>
    <row r="582" s="3" customFormat="1" ht="20.100000000000001" customHeight="1" outlineLevel="2" x14ac:dyDescent="0.25"/>
    <row r="583" s="3" customFormat="1" ht="20.100000000000001" customHeight="1" outlineLevel="1" x14ac:dyDescent="0.25"/>
    <row r="584" s="3" customFormat="1" ht="20.100000000000001" customHeight="1" outlineLevel="2" x14ac:dyDescent="0.25"/>
    <row r="585" s="3" customFormat="1" ht="20.100000000000001" customHeight="1" outlineLevel="1" x14ac:dyDescent="0.25"/>
    <row r="586" s="3" customFormat="1" ht="20.100000000000001" customHeight="1" outlineLevel="1" x14ac:dyDescent="0.25"/>
    <row r="587" s="3" customFormat="1" ht="20.100000000000001" customHeight="1" x14ac:dyDescent="0.25"/>
    <row r="588" s="3" customFormat="1" ht="20.100000000000001" customHeight="1" x14ac:dyDescent="0.25"/>
    <row r="589" s="3" customFormat="1" ht="20.100000000000001" customHeight="1" outlineLevel="1" x14ac:dyDescent="0.25"/>
    <row r="590" s="3" customFormat="1" ht="20.100000000000001" customHeight="1" x14ac:dyDescent="0.25"/>
    <row r="591" s="3" customFormat="1" ht="20.100000000000001" customHeight="1" outlineLevel="1" x14ac:dyDescent="0.25"/>
    <row r="592" s="3" customFormat="1" ht="20.100000000000001" customHeight="1" x14ac:dyDescent="0.25"/>
    <row r="593" spans="33:33" s="3" customFormat="1" ht="20.100000000000001" customHeight="1" outlineLevel="1" x14ac:dyDescent="0.25"/>
    <row r="594" spans="33:33" s="3" customFormat="1" ht="20.100000000000001" customHeight="1" x14ac:dyDescent="0.25"/>
    <row r="595" spans="33:33" s="3" customFormat="1" ht="20.100000000000001" customHeight="1" x14ac:dyDescent="0.25"/>
    <row r="596" spans="33:33" s="3" customFormat="1" ht="20.100000000000001" customHeight="1" x14ac:dyDescent="0.25"/>
    <row r="597" spans="33:33" s="3" customFormat="1" ht="20.100000000000001" customHeight="1" outlineLevel="1" x14ac:dyDescent="0.25"/>
    <row r="598" spans="33:33" s="3" customFormat="1" ht="20.100000000000001" customHeight="1" x14ac:dyDescent="0.25"/>
    <row r="599" spans="33:33" s="3" customFormat="1" ht="20.100000000000001" customHeight="1" outlineLevel="1" x14ac:dyDescent="0.25"/>
    <row r="600" spans="33:33" s="3" customFormat="1" ht="20.100000000000001" customHeight="1" x14ac:dyDescent="0.25"/>
    <row r="601" spans="33:33" s="3" customFormat="1" ht="20.100000000000001" customHeight="1" outlineLevel="1" x14ac:dyDescent="0.25"/>
    <row r="602" spans="33:33" s="3" customFormat="1" ht="20.100000000000001" customHeight="1" x14ac:dyDescent="0.25"/>
    <row r="603" spans="33:33" s="3" customFormat="1" ht="20.100000000000001" customHeight="1" x14ac:dyDescent="0.25"/>
    <row r="604" spans="33:33" s="3" customFormat="1" ht="20.100000000000001" customHeight="1" outlineLevel="1" x14ac:dyDescent="0.25"/>
    <row r="605" spans="33:33" ht="14.25" customHeight="1" x14ac:dyDescent="0.25">
      <c r="AG605" s="4"/>
    </row>
    <row r="606" spans="33:33" x14ac:dyDescent="0.25">
      <c r="AG606" s="4"/>
    </row>
    <row r="607" spans="33:33" ht="14.25" customHeight="1" x14ac:dyDescent="0.25">
      <c r="AG607" s="4"/>
    </row>
    <row r="608" spans="33:33" ht="14.25" customHeight="1" x14ac:dyDescent="0.25">
      <c r="AG608" s="4"/>
    </row>
    <row r="609" spans="33:33" ht="14.25" customHeight="1" x14ac:dyDescent="0.25">
      <c r="AG609" s="4"/>
    </row>
    <row r="610" spans="33:33" ht="14.25" customHeight="1" x14ac:dyDescent="0.25">
      <c r="AG610" s="4"/>
    </row>
    <row r="611" spans="33:33" x14ac:dyDescent="0.25">
      <c r="AG611" s="4"/>
    </row>
    <row r="612" spans="33:33" s="8" customFormat="1" ht="22.5" customHeight="1" x14ac:dyDescent="0.2"/>
    <row r="613" spans="33:33" ht="78.75" customHeight="1" x14ac:dyDescent="0.25">
      <c r="AG613" s="4"/>
    </row>
    <row r="614" spans="33:33" ht="20.100000000000001" customHeight="1" outlineLevel="1" x14ac:dyDescent="0.25">
      <c r="AG614" s="4"/>
    </row>
    <row r="615" spans="33:33" ht="20.100000000000001" customHeight="1" outlineLevel="2" x14ac:dyDescent="0.25">
      <c r="AG615" s="4"/>
    </row>
    <row r="616" spans="33:33" ht="20.100000000000001" customHeight="1" outlineLevel="1" x14ac:dyDescent="0.25">
      <c r="AG616" s="4"/>
    </row>
    <row r="617" spans="33:33" ht="20.100000000000001" customHeight="1" outlineLevel="2" x14ac:dyDescent="0.25">
      <c r="AG617" s="4"/>
    </row>
    <row r="618" spans="33:33" s="3" customFormat="1" ht="20.100000000000001" customHeight="1" outlineLevel="1" x14ac:dyDescent="0.25"/>
    <row r="619" spans="33:33" s="3" customFormat="1" ht="20.100000000000001" customHeight="1" outlineLevel="2" x14ac:dyDescent="0.25"/>
    <row r="620" spans="33:33" s="3" customFormat="1" ht="20.100000000000001" customHeight="1" outlineLevel="1" x14ac:dyDescent="0.25"/>
    <row r="621" spans="33:33" s="3" customFormat="1" ht="20.100000000000001" customHeight="1" outlineLevel="1" x14ac:dyDescent="0.25"/>
    <row r="622" spans="33:33" s="3" customFormat="1" ht="20.100000000000001" customHeight="1" outlineLevel="1" x14ac:dyDescent="0.25"/>
    <row r="623" spans="33:33" s="3" customFormat="1" ht="20.100000000000001" customHeight="1" outlineLevel="2" x14ac:dyDescent="0.25"/>
    <row r="624" spans="33:33" s="3" customFormat="1" ht="20.100000000000001" customHeight="1" outlineLevel="1" x14ac:dyDescent="0.25"/>
    <row r="625" s="3" customFormat="1" ht="20.100000000000001" customHeight="1" outlineLevel="2" x14ac:dyDescent="0.25"/>
    <row r="626" s="3" customFormat="1" ht="20.100000000000001" customHeight="1" outlineLevel="1" x14ac:dyDescent="0.25"/>
    <row r="627" s="3" customFormat="1" ht="20.100000000000001" customHeight="1" outlineLevel="2" x14ac:dyDescent="0.25"/>
    <row r="628" s="3" customFormat="1" ht="20.100000000000001" customHeight="1" outlineLevel="1" x14ac:dyDescent="0.25"/>
    <row r="629" s="3" customFormat="1" ht="20.100000000000001" customHeight="1" outlineLevel="1" x14ac:dyDescent="0.25"/>
    <row r="630" s="3" customFormat="1" ht="20.100000000000001" customHeight="1" x14ac:dyDescent="0.25"/>
    <row r="631" s="3" customFormat="1" ht="20.100000000000001" customHeight="1" x14ac:dyDescent="0.25"/>
    <row r="632" s="3" customFormat="1" ht="20.100000000000001" customHeight="1" outlineLevel="1" x14ac:dyDescent="0.25"/>
    <row r="633" s="3" customFormat="1" ht="20.100000000000001" customHeight="1" x14ac:dyDescent="0.25"/>
    <row r="634" s="3" customFormat="1" ht="20.100000000000001" customHeight="1" outlineLevel="1" x14ac:dyDescent="0.25"/>
    <row r="635" s="3" customFormat="1" ht="20.100000000000001" customHeight="1" x14ac:dyDescent="0.25"/>
    <row r="636" s="3" customFormat="1" ht="20.100000000000001" customHeight="1" outlineLevel="1" x14ac:dyDescent="0.25"/>
    <row r="637" s="3" customFormat="1" ht="20.100000000000001" customHeight="1" x14ac:dyDescent="0.25"/>
    <row r="638" s="3" customFormat="1" ht="20.100000000000001" customHeight="1" x14ac:dyDescent="0.25"/>
    <row r="639" s="3" customFormat="1" ht="20.100000000000001" customHeight="1" x14ac:dyDescent="0.25"/>
    <row r="640" s="3" customFormat="1" ht="20.100000000000001" customHeight="1" outlineLevel="1" x14ac:dyDescent="0.25"/>
    <row r="641" spans="33:33" s="3" customFormat="1" ht="20.100000000000001" customHeight="1" x14ac:dyDescent="0.25"/>
    <row r="642" spans="33:33" s="3" customFormat="1" ht="20.100000000000001" customHeight="1" outlineLevel="1" x14ac:dyDescent="0.25"/>
    <row r="643" spans="33:33" s="3" customFormat="1" ht="20.100000000000001" customHeight="1" x14ac:dyDescent="0.25"/>
    <row r="644" spans="33:33" s="3" customFormat="1" ht="20.100000000000001" customHeight="1" outlineLevel="1" x14ac:dyDescent="0.25"/>
    <row r="645" spans="33:33" s="3" customFormat="1" ht="20.100000000000001" customHeight="1" x14ac:dyDescent="0.25"/>
    <row r="646" spans="33:33" s="3" customFormat="1" ht="20.100000000000001" customHeight="1" x14ac:dyDescent="0.25"/>
    <row r="647" spans="33:33" s="3" customFormat="1" ht="20.100000000000001" customHeight="1" outlineLevel="1" x14ac:dyDescent="0.25"/>
    <row r="648" spans="33:33" ht="14.25" customHeight="1" x14ac:dyDescent="0.25">
      <c r="AG648" s="4"/>
    </row>
    <row r="649" spans="33:33" x14ac:dyDescent="0.25">
      <c r="AG649" s="4"/>
    </row>
    <row r="650" spans="33:33" ht="14.25" customHeight="1" x14ac:dyDescent="0.25">
      <c r="AG650" s="4"/>
    </row>
    <row r="651" spans="33:33" ht="14.25" customHeight="1" x14ac:dyDescent="0.25">
      <c r="AG651" s="4"/>
    </row>
    <row r="652" spans="33:33" ht="14.25" customHeight="1" x14ac:dyDescent="0.25">
      <c r="AG652" s="4"/>
    </row>
    <row r="653" spans="33:33" ht="14.25" customHeight="1" x14ac:dyDescent="0.25">
      <c r="AG653" s="4"/>
    </row>
    <row r="654" spans="33:33" x14ac:dyDescent="0.25">
      <c r="AG654" s="4"/>
    </row>
    <row r="655" spans="33:33" s="8" customFormat="1" ht="22.5" customHeight="1" x14ac:dyDescent="0.2"/>
    <row r="656" spans="33:33" ht="78.75" customHeight="1" x14ac:dyDescent="0.25">
      <c r="AG656" s="4"/>
    </row>
    <row r="657" spans="33:33" ht="20.100000000000001" customHeight="1" outlineLevel="1" x14ac:dyDescent="0.25">
      <c r="AG657" s="4"/>
    </row>
    <row r="658" spans="33:33" ht="20.100000000000001" customHeight="1" outlineLevel="2" x14ac:dyDescent="0.25">
      <c r="AG658" s="4"/>
    </row>
    <row r="659" spans="33:33" ht="20.100000000000001" customHeight="1" outlineLevel="1" x14ac:dyDescent="0.25">
      <c r="AG659" s="4"/>
    </row>
    <row r="660" spans="33:33" ht="20.100000000000001" customHeight="1" outlineLevel="2" x14ac:dyDescent="0.25">
      <c r="AG660" s="4"/>
    </row>
    <row r="661" spans="33:33" s="3" customFormat="1" ht="20.100000000000001" customHeight="1" outlineLevel="1" x14ac:dyDescent="0.25"/>
    <row r="662" spans="33:33" s="3" customFormat="1" ht="20.100000000000001" customHeight="1" outlineLevel="2" x14ac:dyDescent="0.25"/>
    <row r="663" spans="33:33" s="3" customFormat="1" ht="20.100000000000001" customHeight="1" outlineLevel="1" x14ac:dyDescent="0.25"/>
    <row r="664" spans="33:33" s="3" customFormat="1" ht="20.100000000000001" customHeight="1" outlineLevel="1" x14ac:dyDescent="0.25"/>
    <row r="665" spans="33:33" s="3" customFormat="1" ht="20.100000000000001" customHeight="1" outlineLevel="1" x14ac:dyDescent="0.25"/>
    <row r="666" spans="33:33" s="3" customFormat="1" ht="20.100000000000001" customHeight="1" outlineLevel="2" x14ac:dyDescent="0.25"/>
    <row r="667" spans="33:33" s="3" customFormat="1" ht="20.100000000000001" customHeight="1" outlineLevel="1" x14ac:dyDescent="0.25"/>
    <row r="668" spans="33:33" s="3" customFormat="1" ht="20.100000000000001" customHeight="1" outlineLevel="2" x14ac:dyDescent="0.25"/>
    <row r="669" spans="33:33" s="3" customFormat="1" ht="20.100000000000001" customHeight="1" outlineLevel="1" x14ac:dyDescent="0.25"/>
    <row r="670" spans="33:33" s="3" customFormat="1" ht="20.100000000000001" customHeight="1" outlineLevel="2" x14ac:dyDescent="0.25"/>
    <row r="671" spans="33:33" s="3" customFormat="1" ht="20.100000000000001" customHeight="1" outlineLevel="1" x14ac:dyDescent="0.25"/>
    <row r="672" spans="33:33" s="3" customFormat="1" ht="20.100000000000001" customHeight="1" outlineLevel="1" x14ac:dyDescent="0.25"/>
    <row r="673" s="3" customFormat="1" ht="20.100000000000001" customHeight="1" x14ac:dyDescent="0.25"/>
    <row r="674" s="3" customFormat="1" ht="20.100000000000001" customHeight="1" x14ac:dyDescent="0.25"/>
    <row r="675" s="3" customFormat="1" ht="20.100000000000001" customHeight="1" outlineLevel="1" x14ac:dyDescent="0.25"/>
    <row r="676" s="3" customFormat="1" ht="20.100000000000001" customHeight="1" x14ac:dyDescent="0.25"/>
    <row r="677" s="3" customFormat="1" ht="20.100000000000001" customHeight="1" outlineLevel="1" x14ac:dyDescent="0.25"/>
    <row r="678" s="3" customFormat="1" ht="20.100000000000001" customHeight="1" x14ac:dyDescent="0.25"/>
    <row r="679" s="3" customFormat="1" ht="20.100000000000001" customHeight="1" outlineLevel="1" x14ac:dyDescent="0.25"/>
    <row r="680" s="3" customFormat="1" ht="20.100000000000001" customHeight="1" x14ac:dyDescent="0.25"/>
    <row r="681" s="3" customFormat="1" ht="20.100000000000001" customHeight="1" x14ac:dyDescent="0.25"/>
    <row r="682" s="3" customFormat="1" ht="20.100000000000001" customHeight="1" x14ac:dyDescent="0.25"/>
    <row r="683" s="3" customFormat="1" ht="20.100000000000001" customHeight="1" outlineLevel="1" x14ac:dyDescent="0.25"/>
    <row r="684" s="3" customFormat="1" ht="20.100000000000001" customHeight="1" x14ac:dyDescent="0.25"/>
    <row r="685" s="3" customFormat="1" ht="20.100000000000001" customHeight="1" outlineLevel="1" x14ac:dyDescent="0.25"/>
    <row r="686" s="3" customFormat="1" ht="20.100000000000001" customHeight="1" x14ac:dyDescent="0.25"/>
    <row r="687" s="3" customFormat="1" ht="20.100000000000001" customHeight="1" outlineLevel="1" x14ac:dyDescent="0.25"/>
    <row r="688" s="3" customFormat="1" ht="20.100000000000001" customHeight="1" x14ac:dyDescent="0.25"/>
    <row r="689" spans="33:33" s="3" customFormat="1" ht="20.100000000000001" customHeight="1" x14ac:dyDescent="0.25"/>
    <row r="690" spans="33:33" s="3" customFormat="1" ht="20.100000000000001" customHeight="1" outlineLevel="1" x14ac:dyDescent="0.25"/>
    <row r="691" spans="33:33" ht="14.25" customHeight="1" x14ac:dyDescent="0.25">
      <c r="AG691" s="4"/>
    </row>
    <row r="692" spans="33:33" x14ac:dyDescent="0.25">
      <c r="AG692" s="4"/>
    </row>
    <row r="693" spans="33:33" ht="14.25" customHeight="1" x14ac:dyDescent="0.25">
      <c r="AG693" s="4"/>
    </row>
    <row r="694" spans="33:33" ht="14.25" customHeight="1" x14ac:dyDescent="0.25">
      <c r="AG694" s="4"/>
    </row>
    <row r="695" spans="33:33" ht="14.25" customHeight="1" x14ac:dyDescent="0.25">
      <c r="AG695" s="4"/>
    </row>
    <row r="696" spans="33:33" ht="14.25" customHeight="1" x14ac:dyDescent="0.25">
      <c r="AG696" s="4"/>
    </row>
    <row r="697" spans="33:33" x14ac:dyDescent="0.25">
      <c r="AG697" s="4"/>
    </row>
    <row r="698" spans="33:33" s="8" customFormat="1" ht="22.5" customHeight="1" x14ac:dyDescent="0.2"/>
    <row r="699" spans="33:33" ht="78.75" customHeight="1" x14ac:dyDescent="0.25">
      <c r="AG699" s="4"/>
    </row>
    <row r="700" spans="33:33" ht="20.100000000000001" customHeight="1" outlineLevel="1" x14ac:dyDescent="0.25">
      <c r="AG700" s="4"/>
    </row>
    <row r="701" spans="33:33" ht="20.100000000000001" customHeight="1" outlineLevel="2" x14ac:dyDescent="0.25">
      <c r="AG701" s="4"/>
    </row>
    <row r="702" spans="33:33" ht="20.100000000000001" customHeight="1" outlineLevel="1" x14ac:dyDescent="0.25">
      <c r="AG702" s="4"/>
    </row>
    <row r="703" spans="33:33" ht="20.100000000000001" customHeight="1" outlineLevel="2" x14ac:dyDescent="0.25">
      <c r="AG703" s="4"/>
    </row>
    <row r="704" spans="33:33" s="3" customFormat="1" ht="20.100000000000001" customHeight="1" outlineLevel="1" x14ac:dyDescent="0.25"/>
    <row r="705" s="3" customFormat="1" ht="20.100000000000001" customHeight="1" outlineLevel="2" x14ac:dyDescent="0.25"/>
    <row r="706" s="3" customFormat="1" ht="20.100000000000001" customHeight="1" outlineLevel="1" x14ac:dyDescent="0.25"/>
    <row r="707" s="3" customFormat="1" ht="20.100000000000001" customHeight="1" outlineLevel="1" x14ac:dyDescent="0.25"/>
    <row r="708" s="3" customFormat="1" ht="20.100000000000001" customHeight="1" outlineLevel="1" x14ac:dyDescent="0.25"/>
    <row r="709" s="3" customFormat="1" ht="20.100000000000001" customHeight="1" outlineLevel="2" x14ac:dyDescent="0.25"/>
    <row r="710" s="3" customFormat="1" ht="20.100000000000001" customHeight="1" outlineLevel="1" x14ac:dyDescent="0.25"/>
    <row r="711" s="3" customFormat="1" ht="20.100000000000001" customHeight="1" outlineLevel="2" x14ac:dyDescent="0.25"/>
    <row r="712" s="3" customFormat="1" ht="20.100000000000001" customHeight="1" outlineLevel="1" x14ac:dyDescent="0.25"/>
    <row r="713" s="3" customFormat="1" ht="20.100000000000001" customHeight="1" outlineLevel="2" x14ac:dyDescent="0.25"/>
    <row r="714" s="3" customFormat="1" ht="20.100000000000001" customHeight="1" outlineLevel="1" x14ac:dyDescent="0.25"/>
    <row r="715" s="3" customFormat="1" ht="20.100000000000001" customHeight="1" outlineLevel="1" x14ac:dyDescent="0.25"/>
    <row r="716" s="3" customFormat="1" ht="20.100000000000001" customHeight="1" x14ac:dyDescent="0.25"/>
    <row r="717" s="3" customFormat="1" ht="20.100000000000001" customHeight="1" x14ac:dyDescent="0.25"/>
    <row r="718" s="3" customFormat="1" ht="20.100000000000001" customHeight="1" outlineLevel="1" x14ac:dyDescent="0.25"/>
    <row r="719" s="3" customFormat="1" ht="20.100000000000001" customHeight="1" x14ac:dyDescent="0.25"/>
    <row r="720" s="3" customFormat="1" ht="20.100000000000001" customHeight="1" outlineLevel="1" x14ac:dyDescent="0.25"/>
    <row r="721" spans="33:33" s="3" customFormat="1" ht="20.100000000000001" customHeight="1" x14ac:dyDescent="0.25"/>
    <row r="722" spans="33:33" s="3" customFormat="1" ht="20.100000000000001" customHeight="1" outlineLevel="1" x14ac:dyDescent="0.25"/>
    <row r="723" spans="33:33" s="3" customFormat="1" ht="20.100000000000001" customHeight="1" x14ac:dyDescent="0.25"/>
    <row r="724" spans="33:33" s="3" customFormat="1" ht="20.100000000000001" customHeight="1" x14ac:dyDescent="0.25"/>
    <row r="725" spans="33:33" s="3" customFormat="1" ht="20.100000000000001" customHeight="1" x14ac:dyDescent="0.25"/>
    <row r="726" spans="33:33" s="3" customFormat="1" ht="20.100000000000001" customHeight="1" outlineLevel="1" x14ac:dyDescent="0.25"/>
    <row r="727" spans="33:33" s="3" customFormat="1" ht="20.100000000000001" customHeight="1" x14ac:dyDescent="0.25"/>
    <row r="728" spans="33:33" s="3" customFormat="1" ht="20.100000000000001" customHeight="1" outlineLevel="1" x14ac:dyDescent="0.25"/>
    <row r="729" spans="33:33" s="3" customFormat="1" ht="20.100000000000001" customHeight="1" x14ac:dyDescent="0.25"/>
    <row r="730" spans="33:33" s="3" customFormat="1" ht="20.100000000000001" customHeight="1" outlineLevel="1" x14ac:dyDescent="0.25"/>
    <row r="731" spans="33:33" s="3" customFormat="1" ht="20.100000000000001" customHeight="1" x14ac:dyDescent="0.25"/>
    <row r="732" spans="33:33" s="3" customFormat="1" ht="20.100000000000001" customHeight="1" x14ac:dyDescent="0.25"/>
    <row r="733" spans="33:33" s="3" customFormat="1" ht="20.100000000000001" customHeight="1" outlineLevel="1" x14ac:dyDescent="0.25"/>
    <row r="734" spans="33:33" ht="14.25" customHeight="1" x14ac:dyDescent="0.25">
      <c r="AG734" s="4"/>
    </row>
    <row r="735" spans="33:33" x14ac:dyDescent="0.25">
      <c r="AG735" s="4"/>
    </row>
    <row r="736" spans="33:33" ht="14.25" customHeight="1" x14ac:dyDescent="0.25">
      <c r="AG736" s="4"/>
    </row>
    <row r="737" spans="33:33" ht="14.25" customHeight="1" x14ac:dyDescent="0.25">
      <c r="AG737" s="4"/>
    </row>
    <row r="738" spans="33:33" ht="14.25" customHeight="1" x14ac:dyDescent="0.25">
      <c r="AG738" s="4"/>
    </row>
    <row r="739" spans="33:33" ht="14.25" customHeight="1" x14ac:dyDescent="0.25">
      <c r="AG739" s="4"/>
    </row>
    <row r="740" spans="33:33" x14ac:dyDescent="0.25">
      <c r="AG740" s="4"/>
    </row>
    <row r="741" spans="33:33" s="8" customFormat="1" ht="22.5" customHeight="1" x14ac:dyDescent="0.2"/>
    <row r="742" spans="33:33" ht="78.75" customHeight="1" x14ac:dyDescent="0.25">
      <c r="AG742" s="4"/>
    </row>
    <row r="743" spans="33:33" ht="20.100000000000001" customHeight="1" outlineLevel="1" x14ac:dyDescent="0.25">
      <c r="AG743" s="4"/>
    </row>
    <row r="744" spans="33:33" ht="20.100000000000001" customHeight="1" outlineLevel="2" x14ac:dyDescent="0.25">
      <c r="AG744" s="4"/>
    </row>
    <row r="745" spans="33:33" ht="20.100000000000001" customHeight="1" outlineLevel="1" x14ac:dyDescent="0.25">
      <c r="AG745" s="4"/>
    </row>
    <row r="746" spans="33:33" ht="20.100000000000001" customHeight="1" outlineLevel="2" x14ac:dyDescent="0.25">
      <c r="AG746" s="4"/>
    </row>
    <row r="747" spans="33:33" s="3" customFormat="1" ht="20.100000000000001" customHeight="1" outlineLevel="1" x14ac:dyDescent="0.25"/>
    <row r="748" spans="33:33" s="3" customFormat="1" ht="20.100000000000001" customHeight="1" outlineLevel="2" x14ac:dyDescent="0.25"/>
    <row r="749" spans="33:33" s="3" customFormat="1" ht="20.100000000000001" customHeight="1" outlineLevel="1" x14ac:dyDescent="0.25"/>
    <row r="750" spans="33:33" s="3" customFormat="1" ht="20.100000000000001" customHeight="1" outlineLevel="1" x14ac:dyDescent="0.25"/>
    <row r="751" spans="33:33" s="3" customFormat="1" ht="20.100000000000001" customHeight="1" outlineLevel="1" x14ac:dyDescent="0.25"/>
    <row r="752" spans="33:33" s="3" customFormat="1" ht="20.100000000000001" customHeight="1" outlineLevel="2" x14ac:dyDescent="0.25"/>
    <row r="753" s="3" customFormat="1" ht="20.100000000000001" customHeight="1" outlineLevel="1" x14ac:dyDescent="0.25"/>
    <row r="754" s="3" customFormat="1" ht="20.100000000000001" customHeight="1" outlineLevel="2" x14ac:dyDescent="0.25"/>
    <row r="755" s="3" customFormat="1" ht="20.100000000000001" customHeight="1" outlineLevel="1" x14ac:dyDescent="0.25"/>
    <row r="756" s="3" customFormat="1" ht="20.100000000000001" customHeight="1" outlineLevel="2" x14ac:dyDescent="0.25"/>
    <row r="757" s="3" customFormat="1" ht="20.100000000000001" customHeight="1" outlineLevel="1" x14ac:dyDescent="0.25"/>
    <row r="758" s="3" customFormat="1" ht="20.100000000000001" customHeight="1" outlineLevel="1" x14ac:dyDescent="0.25"/>
    <row r="759" s="3" customFormat="1" ht="20.100000000000001" customHeight="1" x14ac:dyDescent="0.25"/>
    <row r="760" s="3" customFormat="1" ht="20.100000000000001" customHeight="1" x14ac:dyDescent="0.25"/>
    <row r="761" s="3" customFormat="1" ht="20.100000000000001" customHeight="1" outlineLevel="1" x14ac:dyDescent="0.25"/>
    <row r="762" s="3" customFormat="1" ht="20.100000000000001" customHeight="1" x14ac:dyDescent="0.25"/>
    <row r="763" s="3" customFormat="1" ht="20.100000000000001" customHeight="1" outlineLevel="1" x14ac:dyDescent="0.25"/>
    <row r="764" s="3" customFormat="1" ht="20.100000000000001" customHeight="1" x14ac:dyDescent="0.25"/>
    <row r="765" s="3" customFormat="1" ht="20.100000000000001" customHeight="1" outlineLevel="1" x14ac:dyDescent="0.25"/>
    <row r="766" s="3" customFormat="1" ht="20.100000000000001" customHeight="1" x14ac:dyDescent="0.25"/>
    <row r="767" s="3" customFormat="1" ht="20.100000000000001" customHeight="1" x14ac:dyDescent="0.25"/>
    <row r="768" s="3" customFormat="1" ht="20.100000000000001" customHeight="1" x14ac:dyDescent="0.25"/>
    <row r="769" spans="33:33" s="3" customFormat="1" ht="20.100000000000001" customHeight="1" outlineLevel="1" x14ac:dyDescent="0.25"/>
    <row r="770" spans="33:33" s="3" customFormat="1" ht="20.100000000000001" customHeight="1" x14ac:dyDescent="0.25"/>
    <row r="771" spans="33:33" s="3" customFormat="1" ht="20.100000000000001" customHeight="1" outlineLevel="1" x14ac:dyDescent="0.25"/>
    <row r="772" spans="33:33" s="3" customFormat="1" ht="20.100000000000001" customHeight="1" x14ac:dyDescent="0.25"/>
    <row r="773" spans="33:33" s="3" customFormat="1" ht="20.100000000000001" customHeight="1" outlineLevel="1" x14ac:dyDescent="0.25"/>
    <row r="774" spans="33:33" s="3" customFormat="1" ht="20.100000000000001" customHeight="1" x14ac:dyDescent="0.25"/>
    <row r="775" spans="33:33" s="3" customFormat="1" ht="20.100000000000001" customHeight="1" x14ac:dyDescent="0.25"/>
    <row r="776" spans="33:33" s="3" customFormat="1" ht="20.100000000000001" customHeight="1" outlineLevel="1" x14ac:dyDescent="0.25"/>
    <row r="777" spans="33:33" ht="14.25" customHeight="1" x14ac:dyDescent="0.25">
      <c r="AG777" s="4"/>
    </row>
    <row r="778" spans="33:33" x14ac:dyDescent="0.25">
      <c r="AG778" s="4"/>
    </row>
    <row r="779" spans="33:33" ht="14.25" customHeight="1" x14ac:dyDescent="0.25">
      <c r="AG779" s="4"/>
    </row>
    <row r="780" spans="33:33" ht="14.25" customHeight="1" x14ac:dyDescent="0.25">
      <c r="AG780" s="4"/>
    </row>
    <row r="781" spans="33:33" ht="14.25" customHeight="1" x14ac:dyDescent="0.25">
      <c r="AG781" s="4"/>
    </row>
    <row r="782" spans="33:33" ht="14.25" customHeight="1" x14ac:dyDescent="0.25">
      <c r="AG782" s="4"/>
    </row>
    <row r="783" spans="33:33" x14ac:dyDescent="0.25">
      <c r="AG783" s="4"/>
    </row>
    <row r="784" spans="33:33" s="8" customFormat="1" ht="22.5" customHeight="1" x14ac:dyDescent="0.2"/>
    <row r="785" spans="33:33" ht="78.75" customHeight="1" x14ac:dyDescent="0.25">
      <c r="AG785" s="4"/>
    </row>
    <row r="786" spans="33:33" ht="20.100000000000001" customHeight="1" outlineLevel="1" x14ac:dyDescent="0.25">
      <c r="AG786" s="4"/>
    </row>
    <row r="787" spans="33:33" ht="20.100000000000001" customHeight="1" outlineLevel="2" x14ac:dyDescent="0.25">
      <c r="AG787" s="4"/>
    </row>
    <row r="788" spans="33:33" ht="20.100000000000001" customHeight="1" outlineLevel="1" x14ac:dyDescent="0.25">
      <c r="AG788" s="4"/>
    </row>
    <row r="789" spans="33:33" ht="20.100000000000001" customHeight="1" outlineLevel="2" x14ac:dyDescent="0.25">
      <c r="AG789" s="4"/>
    </row>
    <row r="790" spans="33:33" s="3" customFormat="1" ht="20.100000000000001" customHeight="1" outlineLevel="1" x14ac:dyDescent="0.25"/>
    <row r="791" spans="33:33" s="3" customFormat="1" ht="20.100000000000001" customHeight="1" outlineLevel="2" x14ac:dyDescent="0.25"/>
    <row r="792" spans="33:33" s="3" customFormat="1" ht="20.100000000000001" customHeight="1" outlineLevel="1" x14ac:dyDescent="0.25"/>
    <row r="793" spans="33:33" s="3" customFormat="1" ht="20.100000000000001" customHeight="1" outlineLevel="1" x14ac:dyDescent="0.25"/>
    <row r="794" spans="33:33" s="3" customFormat="1" ht="20.100000000000001" customHeight="1" outlineLevel="1" x14ac:dyDescent="0.25"/>
    <row r="795" spans="33:33" s="3" customFormat="1" ht="20.100000000000001" customHeight="1" outlineLevel="2" x14ac:dyDescent="0.25"/>
    <row r="796" spans="33:33" s="3" customFormat="1" ht="20.100000000000001" customHeight="1" outlineLevel="1" x14ac:dyDescent="0.25"/>
    <row r="797" spans="33:33" s="3" customFormat="1" ht="20.100000000000001" customHeight="1" outlineLevel="2" x14ac:dyDescent="0.25"/>
    <row r="798" spans="33:33" s="3" customFormat="1" ht="20.100000000000001" customHeight="1" outlineLevel="1" x14ac:dyDescent="0.25"/>
    <row r="799" spans="33:33" s="3" customFormat="1" ht="20.100000000000001" customHeight="1" outlineLevel="2" x14ac:dyDescent="0.25"/>
    <row r="800" spans="33:33" s="3" customFormat="1" ht="20.100000000000001" customHeight="1" outlineLevel="1" x14ac:dyDescent="0.25"/>
    <row r="801" s="3" customFormat="1" ht="20.100000000000001" customHeight="1" outlineLevel="1" x14ac:dyDescent="0.25"/>
    <row r="802" s="3" customFormat="1" ht="20.100000000000001" customHeight="1" x14ac:dyDescent="0.25"/>
    <row r="803" s="3" customFormat="1" ht="20.100000000000001" customHeight="1" x14ac:dyDescent="0.25"/>
    <row r="804" s="3" customFormat="1" ht="20.100000000000001" customHeight="1" outlineLevel="1" x14ac:dyDescent="0.25"/>
    <row r="805" s="3" customFormat="1" ht="20.100000000000001" customHeight="1" x14ac:dyDescent="0.25"/>
    <row r="806" s="3" customFormat="1" ht="20.100000000000001" customHeight="1" outlineLevel="1" x14ac:dyDescent="0.25"/>
    <row r="807" s="3" customFormat="1" ht="20.100000000000001" customHeight="1" x14ac:dyDescent="0.25"/>
    <row r="808" s="3" customFormat="1" ht="20.100000000000001" customHeight="1" outlineLevel="1" x14ac:dyDescent="0.25"/>
    <row r="809" s="3" customFormat="1" ht="20.100000000000001" customHeight="1" x14ac:dyDescent="0.25"/>
    <row r="810" s="3" customFormat="1" ht="20.100000000000001" customHeight="1" x14ac:dyDescent="0.25"/>
    <row r="811" s="3" customFormat="1" ht="20.100000000000001" customHeight="1" x14ac:dyDescent="0.25"/>
    <row r="812" s="3" customFormat="1" ht="20.100000000000001" customHeight="1" outlineLevel="1" x14ac:dyDescent="0.25"/>
    <row r="813" s="3" customFormat="1" ht="20.100000000000001" customHeight="1" x14ac:dyDescent="0.25"/>
    <row r="814" s="3" customFormat="1" ht="20.100000000000001" customHeight="1" outlineLevel="1" x14ac:dyDescent="0.25"/>
    <row r="815" s="3" customFormat="1" ht="20.100000000000001" customHeight="1" x14ac:dyDescent="0.25"/>
    <row r="816" s="3" customFormat="1" ht="20.100000000000001" customHeight="1" outlineLevel="1" x14ac:dyDescent="0.25"/>
    <row r="817" spans="33:33" s="3" customFormat="1" ht="20.100000000000001" customHeight="1" x14ac:dyDescent="0.25"/>
    <row r="818" spans="33:33" s="3" customFormat="1" ht="20.100000000000001" customHeight="1" x14ac:dyDescent="0.25"/>
    <row r="819" spans="33:33" s="3" customFormat="1" ht="20.100000000000001" customHeight="1" outlineLevel="1" x14ac:dyDescent="0.25"/>
    <row r="820" spans="33:33" ht="14.25" customHeight="1" x14ac:dyDescent="0.25">
      <c r="AG820" s="4"/>
    </row>
    <row r="821" spans="33:33" x14ac:dyDescent="0.25">
      <c r="AG821" s="4"/>
    </row>
    <row r="822" spans="33:33" ht="14.25" customHeight="1" x14ac:dyDescent="0.25">
      <c r="AG822" s="4"/>
    </row>
    <row r="823" spans="33:33" ht="14.25" customHeight="1" x14ac:dyDescent="0.25">
      <c r="AG823" s="4"/>
    </row>
    <row r="824" spans="33:33" ht="14.25" customHeight="1" x14ac:dyDescent="0.25">
      <c r="AG824" s="4"/>
    </row>
    <row r="825" spans="33:33" ht="14.25" customHeight="1" x14ac:dyDescent="0.25">
      <c r="AG825" s="4"/>
    </row>
    <row r="826" spans="33:33" x14ac:dyDescent="0.25">
      <c r="AG826" s="4"/>
    </row>
    <row r="827" spans="33:33" s="8" customFormat="1" ht="22.5" customHeight="1" x14ac:dyDescent="0.2"/>
    <row r="828" spans="33:33" ht="78.75" customHeight="1" x14ac:dyDescent="0.25">
      <c r="AG828" s="4"/>
    </row>
    <row r="829" spans="33:33" ht="20.100000000000001" customHeight="1" outlineLevel="1" x14ac:dyDescent="0.25">
      <c r="AG829" s="4"/>
    </row>
    <row r="830" spans="33:33" ht="20.100000000000001" customHeight="1" outlineLevel="2" x14ac:dyDescent="0.25">
      <c r="AG830" s="4"/>
    </row>
    <row r="831" spans="33:33" ht="20.100000000000001" customHeight="1" outlineLevel="1" x14ac:dyDescent="0.25">
      <c r="AG831" s="4"/>
    </row>
    <row r="832" spans="33:33" ht="20.100000000000001" customHeight="1" outlineLevel="2" x14ac:dyDescent="0.25">
      <c r="AG832" s="4"/>
    </row>
    <row r="833" s="3" customFormat="1" ht="20.100000000000001" customHeight="1" outlineLevel="1" x14ac:dyDescent="0.25"/>
    <row r="834" s="3" customFormat="1" ht="20.100000000000001" customHeight="1" outlineLevel="2" x14ac:dyDescent="0.25"/>
    <row r="835" s="3" customFormat="1" ht="20.100000000000001" customHeight="1" outlineLevel="1" x14ac:dyDescent="0.25"/>
    <row r="836" s="3" customFormat="1" ht="20.100000000000001" customHeight="1" outlineLevel="1" x14ac:dyDescent="0.25"/>
    <row r="837" s="3" customFormat="1" ht="20.100000000000001" customHeight="1" outlineLevel="1" x14ac:dyDescent="0.25"/>
    <row r="838" s="3" customFormat="1" ht="20.100000000000001" customHeight="1" outlineLevel="2" x14ac:dyDescent="0.25"/>
    <row r="839" s="3" customFormat="1" ht="20.100000000000001" customHeight="1" outlineLevel="1" x14ac:dyDescent="0.25"/>
    <row r="840" s="3" customFormat="1" ht="20.100000000000001" customHeight="1" outlineLevel="2" x14ac:dyDescent="0.25"/>
    <row r="841" s="3" customFormat="1" ht="20.100000000000001" customHeight="1" outlineLevel="1" x14ac:dyDescent="0.25"/>
    <row r="842" s="3" customFormat="1" ht="20.100000000000001" customHeight="1" outlineLevel="2" x14ac:dyDescent="0.25"/>
    <row r="843" s="3" customFormat="1" ht="20.100000000000001" customHeight="1" outlineLevel="1" x14ac:dyDescent="0.25"/>
    <row r="844" s="3" customFormat="1" ht="20.100000000000001" customHeight="1" outlineLevel="1" x14ac:dyDescent="0.25"/>
    <row r="845" s="3" customFormat="1" ht="20.100000000000001" customHeight="1" x14ac:dyDescent="0.25"/>
    <row r="846" s="3" customFormat="1" ht="20.100000000000001" customHeight="1" x14ac:dyDescent="0.25"/>
    <row r="847" s="3" customFormat="1" ht="20.100000000000001" customHeight="1" outlineLevel="1" x14ac:dyDescent="0.25"/>
    <row r="848" s="3" customFormat="1" ht="20.100000000000001" customHeight="1" x14ac:dyDescent="0.25"/>
    <row r="849" spans="33:33" s="3" customFormat="1" ht="20.100000000000001" customHeight="1" outlineLevel="1" x14ac:dyDescent="0.25"/>
    <row r="850" spans="33:33" s="3" customFormat="1" ht="20.100000000000001" customHeight="1" x14ac:dyDescent="0.25"/>
    <row r="851" spans="33:33" s="3" customFormat="1" ht="20.100000000000001" customHeight="1" outlineLevel="1" x14ac:dyDescent="0.25"/>
    <row r="852" spans="33:33" s="3" customFormat="1" ht="20.100000000000001" customHeight="1" x14ac:dyDescent="0.25"/>
    <row r="853" spans="33:33" s="3" customFormat="1" ht="20.100000000000001" customHeight="1" x14ac:dyDescent="0.25"/>
    <row r="854" spans="33:33" s="3" customFormat="1" ht="20.100000000000001" customHeight="1" x14ac:dyDescent="0.25"/>
    <row r="855" spans="33:33" s="3" customFormat="1" ht="20.100000000000001" customHeight="1" outlineLevel="1" x14ac:dyDescent="0.25"/>
    <row r="856" spans="33:33" s="3" customFormat="1" ht="20.100000000000001" customHeight="1" x14ac:dyDescent="0.25"/>
    <row r="857" spans="33:33" s="3" customFormat="1" ht="20.100000000000001" customHeight="1" outlineLevel="1" x14ac:dyDescent="0.25"/>
    <row r="858" spans="33:33" s="3" customFormat="1" ht="20.100000000000001" customHeight="1" x14ac:dyDescent="0.25"/>
    <row r="859" spans="33:33" s="3" customFormat="1" ht="20.100000000000001" customHeight="1" outlineLevel="1" x14ac:dyDescent="0.25"/>
    <row r="860" spans="33:33" s="3" customFormat="1" ht="20.100000000000001" customHeight="1" x14ac:dyDescent="0.25"/>
    <row r="861" spans="33:33" s="3" customFormat="1" ht="20.100000000000001" customHeight="1" x14ac:dyDescent="0.25"/>
    <row r="862" spans="33:33" s="3" customFormat="1" ht="20.100000000000001" customHeight="1" outlineLevel="1" x14ac:dyDescent="0.25"/>
    <row r="863" spans="33:33" ht="14.25" customHeight="1" x14ac:dyDescent="0.25">
      <c r="AG863" s="4"/>
    </row>
    <row r="864" spans="33:33" x14ac:dyDescent="0.25">
      <c r="AG864" s="4"/>
    </row>
    <row r="865" spans="33:33" ht="14.25" customHeight="1" x14ac:dyDescent="0.25">
      <c r="AG865" s="4"/>
    </row>
    <row r="866" spans="33:33" ht="14.25" customHeight="1" x14ac:dyDescent="0.25">
      <c r="AG866" s="4"/>
    </row>
    <row r="867" spans="33:33" ht="14.25" customHeight="1" x14ac:dyDescent="0.25">
      <c r="AG867" s="4"/>
    </row>
    <row r="868" spans="33:33" ht="14.25" customHeight="1" x14ac:dyDescent="0.25">
      <c r="AG868" s="4"/>
    </row>
    <row r="869" spans="33:33" x14ac:dyDescent="0.25">
      <c r="AG869" s="4"/>
    </row>
    <row r="870" spans="33:33" s="8" customFormat="1" ht="20.100000000000001" customHeight="1" x14ac:dyDescent="0.2"/>
    <row r="871" spans="33:33" ht="78.75" customHeight="1" x14ac:dyDescent="0.25">
      <c r="AG871" s="4"/>
    </row>
    <row r="872" spans="33:33" ht="20.100000000000001" hidden="1" customHeight="1" outlineLevel="1" x14ac:dyDescent="0.25">
      <c r="AG872" s="4"/>
    </row>
    <row r="873" spans="33:33" ht="20.100000000000001" hidden="1" customHeight="1" outlineLevel="2" x14ac:dyDescent="0.25">
      <c r="AG873" s="4"/>
    </row>
    <row r="874" spans="33:33" ht="20.100000000000001" customHeight="1" outlineLevel="1" collapsed="1" x14ac:dyDescent="0.25">
      <c r="AG874" s="4"/>
    </row>
    <row r="875" spans="33:33" ht="20.100000000000001" customHeight="1" outlineLevel="2" x14ac:dyDescent="0.25">
      <c r="AG875" s="4"/>
    </row>
    <row r="876" spans="33:33" s="3" customFormat="1" ht="20.100000000000001" customHeight="1" outlineLevel="1" x14ac:dyDescent="0.25"/>
    <row r="877" spans="33:33" s="3" customFormat="1" ht="20.100000000000001" customHeight="1" outlineLevel="2" x14ac:dyDescent="0.25"/>
    <row r="878" spans="33:33" s="3" customFormat="1" ht="20.100000000000001" customHeight="1" outlineLevel="1" x14ac:dyDescent="0.25"/>
    <row r="879" spans="33:33" s="3" customFormat="1" ht="20.100000000000001" customHeight="1" outlineLevel="1" x14ac:dyDescent="0.25"/>
    <row r="880" spans="33:33" s="3" customFormat="1" ht="20.100000000000001" customHeight="1" outlineLevel="1" x14ac:dyDescent="0.25"/>
    <row r="881" s="3" customFormat="1" ht="20.100000000000001" customHeight="1" outlineLevel="2" x14ac:dyDescent="0.25"/>
    <row r="882" s="3" customFormat="1" ht="20.100000000000001" customHeight="1" outlineLevel="1" x14ac:dyDescent="0.25"/>
    <row r="883" s="3" customFormat="1" ht="20.100000000000001" customHeight="1" outlineLevel="2" x14ac:dyDescent="0.25"/>
    <row r="884" s="3" customFormat="1" ht="20.100000000000001" customHeight="1" outlineLevel="1" x14ac:dyDescent="0.25"/>
    <row r="885" s="3" customFormat="1" ht="20.100000000000001" customHeight="1" outlineLevel="2" x14ac:dyDescent="0.25"/>
    <row r="886" s="3" customFormat="1" ht="20.100000000000001" customHeight="1" outlineLevel="1" x14ac:dyDescent="0.25"/>
    <row r="887" s="3" customFormat="1" ht="20.100000000000001" customHeight="1" outlineLevel="1" x14ac:dyDescent="0.25"/>
    <row r="888" s="3" customFormat="1" ht="20.100000000000001" customHeight="1" x14ac:dyDescent="0.25"/>
    <row r="889" s="3" customFormat="1" ht="20.100000000000001" customHeight="1" x14ac:dyDescent="0.25"/>
    <row r="890" s="3" customFormat="1" ht="20.100000000000001" customHeight="1" outlineLevel="1" x14ac:dyDescent="0.25"/>
    <row r="891" s="3" customFormat="1" ht="20.100000000000001" customHeight="1" x14ac:dyDescent="0.25"/>
    <row r="892" s="3" customFormat="1" ht="20.100000000000001" customHeight="1" outlineLevel="1" x14ac:dyDescent="0.25"/>
    <row r="893" s="3" customFormat="1" ht="20.100000000000001" customHeight="1" x14ac:dyDescent="0.25"/>
    <row r="894" s="3" customFormat="1" ht="20.100000000000001" customHeight="1" outlineLevel="1" x14ac:dyDescent="0.25"/>
    <row r="895" s="3" customFormat="1" ht="20.100000000000001" customHeight="1" x14ac:dyDescent="0.25"/>
    <row r="896" s="3" customFormat="1" ht="20.100000000000001" customHeight="1" x14ac:dyDescent="0.25"/>
    <row r="897" spans="33:33" s="3" customFormat="1" ht="20.100000000000001" customHeight="1" x14ac:dyDescent="0.25"/>
    <row r="898" spans="33:33" s="3" customFormat="1" ht="20.100000000000001" customHeight="1" outlineLevel="1" x14ac:dyDescent="0.25"/>
    <row r="899" spans="33:33" s="3" customFormat="1" ht="20.100000000000001" customHeight="1" x14ac:dyDescent="0.25"/>
    <row r="900" spans="33:33" s="3" customFormat="1" ht="20.100000000000001" customHeight="1" outlineLevel="1" x14ac:dyDescent="0.25"/>
    <row r="901" spans="33:33" s="3" customFormat="1" ht="20.100000000000001" customHeight="1" x14ac:dyDescent="0.25"/>
    <row r="902" spans="33:33" s="3" customFormat="1" ht="20.100000000000001" customHeight="1" outlineLevel="1" x14ac:dyDescent="0.25"/>
    <row r="903" spans="33:33" s="3" customFormat="1" ht="20.100000000000001" customHeight="1" x14ac:dyDescent="0.25"/>
    <row r="904" spans="33:33" s="3" customFormat="1" ht="20.100000000000001" customHeight="1" x14ac:dyDescent="0.25"/>
    <row r="905" spans="33:33" s="3" customFormat="1" ht="20.100000000000001" customHeight="1" outlineLevel="1" x14ac:dyDescent="0.25"/>
    <row r="906" spans="33:33" ht="14.25" customHeight="1" x14ac:dyDescent="0.25">
      <c r="AG906" s="4"/>
    </row>
    <row r="907" spans="33:33" ht="15" customHeight="1" x14ac:dyDescent="0.25">
      <c r="AG907" s="4"/>
    </row>
    <row r="908" spans="33:33" ht="14.25" customHeight="1" x14ac:dyDescent="0.25">
      <c r="AG908" s="4"/>
    </row>
    <row r="909" spans="33:33" ht="14.25" customHeight="1" x14ac:dyDescent="0.25">
      <c r="AG909" s="4"/>
    </row>
    <row r="910" spans="33:33" ht="14.25" customHeight="1" x14ac:dyDescent="0.25">
      <c r="AG910" s="4"/>
    </row>
    <row r="911" spans="33:33" ht="14.25" customHeight="1" x14ac:dyDescent="0.25">
      <c r="AG911" s="4"/>
    </row>
    <row r="912" spans="33:33" x14ac:dyDescent="0.25">
      <c r="AG912" s="4"/>
    </row>
    <row r="913" spans="33:33" s="8" customFormat="1" ht="20.100000000000001" customHeight="1" x14ac:dyDescent="0.2"/>
    <row r="914" spans="33:33" ht="78.75" customHeight="1" x14ac:dyDescent="0.25">
      <c r="AG914" s="4"/>
    </row>
    <row r="915" spans="33:33" ht="20.100000000000001" customHeight="1" outlineLevel="1" x14ac:dyDescent="0.25">
      <c r="AG915" s="4"/>
    </row>
    <row r="916" spans="33:33" ht="20.100000000000001" customHeight="1" outlineLevel="2" x14ac:dyDescent="0.25">
      <c r="AG916" s="4"/>
    </row>
    <row r="917" spans="33:33" ht="20.100000000000001" customHeight="1" outlineLevel="1" x14ac:dyDescent="0.25">
      <c r="AG917" s="4"/>
    </row>
    <row r="918" spans="33:33" ht="20.100000000000001" customHeight="1" outlineLevel="2" x14ac:dyDescent="0.25">
      <c r="AG918" s="4"/>
    </row>
    <row r="919" spans="33:33" s="3" customFormat="1" ht="20.100000000000001" customHeight="1" outlineLevel="1" x14ac:dyDescent="0.25"/>
    <row r="920" spans="33:33" s="3" customFormat="1" ht="20.100000000000001" customHeight="1" outlineLevel="2" x14ac:dyDescent="0.25"/>
    <row r="921" spans="33:33" s="3" customFormat="1" ht="20.100000000000001" customHeight="1" outlineLevel="1" x14ac:dyDescent="0.25"/>
    <row r="922" spans="33:33" s="3" customFormat="1" ht="20.100000000000001" customHeight="1" outlineLevel="1" x14ac:dyDescent="0.25"/>
    <row r="923" spans="33:33" s="3" customFormat="1" ht="20.100000000000001" customHeight="1" outlineLevel="1" x14ac:dyDescent="0.25"/>
    <row r="924" spans="33:33" s="3" customFormat="1" ht="20.100000000000001" customHeight="1" outlineLevel="2" x14ac:dyDescent="0.25"/>
    <row r="925" spans="33:33" s="3" customFormat="1" ht="20.100000000000001" customHeight="1" outlineLevel="1" x14ac:dyDescent="0.25"/>
    <row r="926" spans="33:33" s="3" customFormat="1" ht="20.100000000000001" customHeight="1" outlineLevel="2" x14ac:dyDescent="0.25"/>
    <row r="927" spans="33:33" s="3" customFormat="1" ht="20.100000000000001" customHeight="1" outlineLevel="1" x14ac:dyDescent="0.25"/>
    <row r="928" spans="33:33" s="3" customFormat="1" ht="20.100000000000001" customHeight="1" outlineLevel="2" x14ac:dyDescent="0.25"/>
    <row r="929" s="3" customFormat="1" ht="20.100000000000001" customHeight="1" outlineLevel="1" x14ac:dyDescent="0.25"/>
    <row r="930" s="3" customFormat="1" ht="20.100000000000001" customHeight="1" outlineLevel="1" x14ac:dyDescent="0.25"/>
    <row r="931" s="3" customFormat="1" ht="20.100000000000001" customHeight="1" x14ac:dyDescent="0.25"/>
    <row r="932" s="3" customFormat="1" ht="20.100000000000001" customHeight="1" x14ac:dyDescent="0.25"/>
    <row r="933" s="3" customFormat="1" ht="20.100000000000001" customHeight="1" outlineLevel="1" x14ac:dyDescent="0.25"/>
    <row r="934" s="3" customFormat="1" ht="20.100000000000001" customHeight="1" x14ac:dyDescent="0.25"/>
    <row r="935" s="3" customFormat="1" ht="20.100000000000001" customHeight="1" outlineLevel="1" x14ac:dyDescent="0.25"/>
    <row r="936" s="3" customFormat="1" ht="20.100000000000001" customHeight="1" x14ac:dyDescent="0.25"/>
    <row r="937" s="3" customFormat="1" ht="20.100000000000001" customHeight="1" outlineLevel="1" x14ac:dyDescent="0.25"/>
    <row r="938" s="3" customFormat="1" ht="20.100000000000001" customHeight="1" x14ac:dyDescent="0.25"/>
    <row r="939" s="3" customFormat="1" ht="20.100000000000001" customHeight="1" x14ac:dyDescent="0.25"/>
    <row r="940" s="3" customFormat="1" ht="20.100000000000001" customHeight="1" x14ac:dyDescent="0.25"/>
    <row r="941" s="3" customFormat="1" ht="20.100000000000001" customHeight="1" outlineLevel="1" x14ac:dyDescent="0.25"/>
    <row r="942" s="3" customFormat="1" ht="20.100000000000001" customHeight="1" x14ac:dyDescent="0.25"/>
    <row r="943" s="3" customFormat="1" ht="20.100000000000001" customHeight="1" outlineLevel="1" x14ac:dyDescent="0.25"/>
    <row r="944" s="3" customFormat="1" ht="20.100000000000001" customHeight="1" x14ac:dyDescent="0.25"/>
    <row r="945" spans="33:33" s="3" customFormat="1" ht="20.100000000000001" customHeight="1" outlineLevel="1" x14ac:dyDescent="0.25"/>
    <row r="946" spans="33:33" s="3" customFormat="1" ht="20.100000000000001" customHeight="1" x14ac:dyDescent="0.25"/>
    <row r="947" spans="33:33" s="3" customFormat="1" ht="20.100000000000001" customHeight="1" x14ac:dyDescent="0.25"/>
    <row r="948" spans="33:33" s="3" customFormat="1" ht="20.100000000000001" customHeight="1" outlineLevel="1" x14ac:dyDescent="0.25"/>
    <row r="949" spans="33:33" ht="14.25" customHeight="1" x14ac:dyDescent="0.25">
      <c r="AG949" s="4"/>
    </row>
    <row r="950" spans="33:33" ht="15" customHeight="1" x14ac:dyDescent="0.25">
      <c r="AG950" s="4"/>
    </row>
    <row r="951" spans="33:33" ht="14.25" customHeight="1" x14ac:dyDescent="0.25">
      <c r="AG951" s="4"/>
    </row>
    <row r="952" spans="33:33" ht="14.25" customHeight="1" x14ac:dyDescent="0.25">
      <c r="AG952" s="4"/>
    </row>
    <row r="953" spans="33:33" ht="14.25" customHeight="1" x14ac:dyDescent="0.25">
      <c r="AG953" s="4"/>
    </row>
    <row r="954" spans="33:33" ht="14.25" customHeight="1" x14ac:dyDescent="0.25">
      <c r="AG954" s="4"/>
    </row>
    <row r="955" spans="33:33" x14ac:dyDescent="0.25">
      <c r="AG955" s="4"/>
    </row>
    <row r="956" spans="33:33" s="8" customFormat="1" ht="20.100000000000001" customHeight="1" x14ac:dyDescent="0.2"/>
    <row r="957" spans="33:33" ht="78.75" customHeight="1" x14ac:dyDescent="0.25">
      <c r="AG957" s="4"/>
    </row>
    <row r="958" spans="33:33" ht="20.100000000000001" hidden="1" customHeight="1" outlineLevel="1" x14ac:dyDescent="0.25">
      <c r="AG958" s="4"/>
    </row>
    <row r="959" spans="33:33" ht="20.100000000000001" hidden="1" customHeight="1" outlineLevel="2" x14ac:dyDescent="0.25">
      <c r="AG959" s="4"/>
    </row>
    <row r="960" spans="33:33" ht="20.100000000000001" customHeight="1" outlineLevel="1" collapsed="1" x14ac:dyDescent="0.25">
      <c r="AG960" s="4"/>
    </row>
    <row r="961" spans="33:33" ht="20.100000000000001" customHeight="1" outlineLevel="2" x14ac:dyDescent="0.25">
      <c r="AG961" s="4"/>
    </row>
    <row r="962" spans="33:33" s="3" customFormat="1" ht="20.100000000000001" customHeight="1" outlineLevel="1" x14ac:dyDescent="0.25"/>
    <row r="963" spans="33:33" s="3" customFormat="1" ht="20.100000000000001" customHeight="1" outlineLevel="2" x14ac:dyDescent="0.25"/>
    <row r="964" spans="33:33" s="3" customFormat="1" ht="20.100000000000001" customHeight="1" outlineLevel="1" x14ac:dyDescent="0.25"/>
    <row r="965" spans="33:33" s="3" customFormat="1" ht="20.100000000000001" customHeight="1" outlineLevel="1" x14ac:dyDescent="0.25"/>
    <row r="966" spans="33:33" s="3" customFormat="1" ht="20.100000000000001" customHeight="1" outlineLevel="1" x14ac:dyDescent="0.25"/>
    <row r="967" spans="33:33" s="3" customFormat="1" ht="20.100000000000001" customHeight="1" outlineLevel="2" x14ac:dyDescent="0.25"/>
    <row r="968" spans="33:33" s="3" customFormat="1" ht="20.100000000000001" customHeight="1" outlineLevel="1" x14ac:dyDescent="0.25"/>
    <row r="969" spans="33:33" s="3" customFormat="1" ht="20.100000000000001" customHeight="1" outlineLevel="2" x14ac:dyDescent="0.25"/>
    <row r="970" spans="33:33" s="3" customFormat="1" ht="20.100000000000001" customHeight="1" outlineLevel="1" x14ac:dyDescent="0.25"/>
    <row r="971" spans="33:33" s="3" customFormat="1" ht="20.100000000000001" customHeight="1" outlineLevel="2" x14ac:dyDescent="0.25"/>
    <row r="972" spans="33:33" s="3" customFormat="1" ht="20.100000000000001" customHeight="1" outlineLevel="1" x14ac:dyDescent="0.25"/>
    <row r="973" spans="33:33" s="3" customFormat="1" ht="20.100000000000001" customHeight="1" outlineLevel="1" x14ac:dyDescent="0.25"/>
    <row r="974" spans="33:33" s="3" customFormat="1" ht="20.100000000000001" customHeight="1" x14ac:dyDescent="0.25"/>
    <row r="975" spans="33:33" s="3" customFormat="1" ht="20.100000000000001" customHeight="1" x14ac:dyDescent="0.25"/>
    <row r="976" spans="33:33" s="3" customFormat="1" ht="20.100000000000001" customHeight="1" outlineLevel="1" x14ac:dyDescent="0.25"/>
    <row r="977" spans="33:33" s="3" customFormat="1" ht="20.100000000000001" customHeight="1" x14ac:dyDescent="0.25"/>
    <row r="978" spans="33:33" s="3" customFormat="1" ht="20.100000000000001" customHeight="1" outlineLevel="1" x14ac:dyDescent="0.25"/>
    <row r="979" spans="33:33" s="3" customFormat="1" ht="20.100000000000001" customHeight="1" x14ac:dyDescent="0.25"/>
    <row r="980" spans="33:33" s="3" customFormat="1" ht="20.100000000000001" customHeight="1" outlineLevel="1" x14ac:dyDescent="0.25"/>
    <row r="981" spans="33:33" s="3" customFormat="1" ht="20.100000000000001" customHeight="1" x14ac:dyDescent="0.25"/>
    <row r="982" spans="33:33" s="3" customFormat="1" ht="20.100000000000001" customHeight="1" x14ac:dyDescent="0.25"/>
    <row r="983" spans="33:33" s="3" customFormat="1" ht="20.100000000000001" customHeight="1" x14ac:dyDescent="0.25"/>
    <row r="984" spans="33:33" s="3" customFormat="1" ht="20.100000000000001" customHeight="1" outlineLevel="1" x14ac:dyDescent="0.25"/>
    <row r="985" spans="33:33" s="3" customFormat="1" ht="20.100000000000001" customHeight="1" x14ac:dyDescent="0.25"/>
    <row r="986" spans="33:33" s="3" customFormat="1" ht="20.100000000000001" customHeight="1" outlineLevel="1" x14ac:dyDescent="0.25"/>
    <row r="987" spans="33:33" s="3" customFormat="1" ht="20.100000000000001" customHeight="1" x14ac:dyDescent="0.25"/>
    <row r="988" spans="33:33" s="3" customFormat="1" ht="20.100000000000001" customHeight="1" outlineLevel="1" x14ac:dyDescent="0.25"/>
    <row r="989" spans="33:33" s="3" customFormat="1" ht="20.100000000000001" customHeight="1" x14ac:dyDescent="0.25"/>
    <row r="990" spans="33:33" s="3" customFormat="1" ht="20.100000000000001" customHeight="1" x14ac:dyDescent="0.25"/>
    <row r="991" spans="33:33" s="3" customFormat="1" ht="20.100000000000001" customHeight="1" outlineLevel="1" x14ac:dyDescent="0.25"/>
    <row r="992" spans="33:33" ht="14.25" customHeight="1" x14ac:dyDescent="0.25">
      <c r="AG992" s="4"/>
    </row>
    <row r="993" spans="33:33" ht="15" customHeight="1" x14ac:dyDescent="0.25">
      <c r="AG993" s="4"/>
    </row>
    <row r="994" spans="33:33" ht="14.25" customHeight="1" x14ac:dyDescent="0.25">
      <c r="AG994" s="4"/>
    </row>
    <row r="995" spans="33:33" ht="14.25" customHeight="1" x14ac:dyDescent="0.25">
      <c r="AG995" s="4"/>
    </row>
    <row r="996" spans="33:33" ht="14.25" customHeight="1" x14ac:dyDescent="0.25">
      <c r="AG996" s="4"/>
    </row>
    <row r="997" spans="33:33" ht="14.25" customHeight="1" x14ac:dyDescent="0.25">
      <c r="AG997" s="4"/>
    </row>
    <row r="998" spans="33:33" x14ac:dyDescent="0.25">
      <c r="AG998" s="4"/>
    </row>
    <row r="999" spans="33:33" s="8" customFormat="1" ht="20.100000000000001" customHeight="1" x14ac:dyDescent="0.2"/>
    <row r="1000" spans="33:33" ht="78.75" customHeight="1" x14ac:dyDescent="0.25">
      <c r="AG1000" s="4"/>
    </row>
    <row r="1001" spans="33:33" ht="20.100000000000001" hidden="1" customHeight="1" outlineLevel="1" x14ac:dyDescent="0.25">
      <c r="AG1001" s="4"/>
    </row>
    <row r="1002" spans="33:33" ht="20.100000000000001" hidden="1" customHeight="1" outlineLevel="2" x14ac:dyDescent="0.25">
      <c r="AG1002" s="4"/>
    </row>
    <row r="1003" spans="33:33" ht="20.100000000000001" customHeight="1" outlineLevel="1" collapsed="1" x14ac:dyDescent="0.25">
      <c r="AG1003" s="4"/>
    </row>
    <row r="1004" spans="33:33" ht="20.100000000000001" customHeight="1" outlineLevel="2" x14ac:dyDescent="0.25">
      <c r="AG1004" s="4"/>
    </row>
    <row r="1005" spans="33:33" s="3" customFormat="1" ht="20.100000000000001" customHeight="1" outlineLevel="1" x14ac:dyDescent="0.25"/>
    <row r="1006" spans="33:33" s="3" customFormat="1" ht="20.100000000000001" customHeight="1" outlineLevel="2" x14ac:dyDescent="0.25"/>
    <row r="1007" spans="33:33" s="3" customFormat="1" ht="20.100000000000001" customHeight="1" outlineLevel="1" x14ac:dyDescent="0.25"/>
    <row r="1008" spans="33:33" s="3" customFormat="1" ht="20.100000000000001" customHeight="1" outlineLevel="1" x14ac:dyDescent="0.25"/>
    <row r="1009" s="3" customFormat="1" ht="20.100000000000001" customHeight="1" outlineLevel="1" x14ac:dyDescent="0.25"/>
    <row r="1010" s="3" customFormat="1" ht="20.100000000000001" customHeight="1" outlineLevel="2" x14ac:dyDescent="0.25"/>
    <row r="1011" s="3" customFormat="1" ht="20.100000000000001" customHeight="1" outlineLevel="1" x14ac:dyDescent="0.25"/>
    <row r="1012" s="3" customFormat="1" ht="20.100000000000001" customHeight="1" outlineLevel="2" x14ac:dyDescent="0.25"/>
    <row r="1013" s="3" customFormat="1" ht="20.100000000000001" customHeight="1" outlineLevel="1" x14ac:dyDescent="0.25"/>
    <row r="1014" s="3" customFormat="1" ht="20.100000000000001" customHeight="1" outlineLevel="2" x14ac:dyDescent="0.25"/>
    <row r="1015" s="3" customFormat="1" ht="20.100000000000001" customHeight="1" outlineLevel="1" x14ac:dyDescent="0.25"/>
    <row r="1016" s="3" customFormat="1" ht="20.100000000000001" customHeight="1" outlineLevel="1" x14ac:dyDescent="0.25"/>
    <row r="1017" s="3" customFormat="1" ht="20.100000000000001" customHeight="1" x14ac:dyDescent="0.25"/>
    <row r="1018" s="3" customFormat="1" ht="20.100000000000001" customHeight="1" x14ac:dyDescent="0.25"/>
    <row r="1019" s="3" customFormat="1" ht="20.100000000000001" customHeight="1" outlineLevel="1" x14ac:dyDescent="0.25"/>
    <row r="1020" s="3" customFormat="1" ht="20.100000000000001" customHeight="1" x14ac:dyDescent="0.25"/>
    <row r="1021" s="3" customFormat="1" ht="20.100000000000001" customHeight="1" outlineLevel="1" x14ac:dyDescent="0.25"/>
    <row r="1022" s="3" customFormat="1" ht="20.100000000000001" customHeight="1" x14ac:dyDescent="0.25"/>
    <row r="1023" s="3" customFormat="1" ht="20.100000000000001" customHeight="1" outlineLevel="1" x14ac:dyDescent="0.25"/>
    <row r="1024" s="3" customFormat="1" ht="20.100000000000001" customHeight="1" x14ac:dyDescent="0.25"/>
    <row r="1025" spans="33:33" s="3" customFormat="1" ht="20.100000000000001" customHeight="1" x14ac:dyDescent="0.25"/>
    <row r="1026" spans="33:33" s="3" customFormat="1" ht="20.100000000000001" customHeight="1" x14ac:dyDescent="0.25"/>
    <row r="1027" spans="33:33" s="3" customFormat="1" ht="20.100000000000001" customHeight="1" outlineLevel="1" x14ac:dyDescent="0.25"/>
    <row r="1028" spans="33:33" s="3" customFormat="1" ht="20.100000000000001" customHeight="1" x14ac:dyDescent="0.25"/>
    <row r="1029" spans="33:33" s="3" customFormat="1" ht="20.100000000000001" customHeight="1" outlineLevel="1" x14ac:dyDescent="0.25"/>
    <row r="1030" spans="33:33" s="3" customFormat="1" ht="20.100000000000001" customHeight="1" x14ac:dyDescent="0.25"/>
    <row r="1031" spans="33:33" s="3" customFormat="1" ht="20.100000000000001" customHeight="1" outlineLevel="1" x14ac:dyDescent="0.25"/>
    <row r="1032" spans="33:33" s="3" customFormat="1" ht="20.100000000000001" customHeight="1" x14ac:dyDescent="0.25"/>
    <row r="1033" spans="33:33" s="3" customFormat="1" ht="20.100000000000001" customHeight="1" x14ac:dyDescent="0.25"/>
    <row r="1034" spans="33:33" s="3" customFormat="1" ht="20.100000000000001" customHeight="1" outlineLevel="1" x14ac:dyDescent="0.25"/>
    <row r="1035" spans="33:33" ht="14.25" customHeight="1" x14ac:dyDescent="0.25">
      <c r="AG1035" s="4"/>
    </row>
    <row r="1036" spans="33:33" ht="15" customHeight="1" x14ac:dyDescent="0.25">
      <c r="AG1036" s="4"/>
    </row>
    <row r="1037" spans="33:33" ht="14.25" customHeight="1" x14ac:dyDescent="0.25">
      <c r="AG1037" s="4"/>
    </row>
    <row r="1038" spans="33:33" ht="14.25" customHeight="1" x14ac:dyDescent="0.25">
      <c r="AG1038" s="4"/>
    </row>
    <row r="1039" spans="33:33" ht="14.25" customHeight="1" x14ac:dyDescent="0.25">
      <c r="AG1039" s="4"/>
    </row>
    <row r="1040" spans="33:33" ht="14.25" customHeight="1" x14ac:dyDescent="0.25">
      <c r="AG1040" s="4"/>
    </row>
    <row r="1041" spans="33:33" x14ac:dyDescent="0.25">
      <c r="AG1041" s="4"/>
    </row>
    <row r="1042" spans="33:33" s="8" customFormat="1" ht="20.100000000000001" customHeight="1" x14ac:dyDescent="0.2"/>
    <row r="1043" spans="33:33" ht="78.75" customHeight="1" x14ac:dyDescent="0.25">
      <c r="AG1043" s="4"/>
    </row>
    <row r="1044" spans="33:33" ht="20.100000000000001" customHeight="1" outlineLevel="1" x14ac:dyDescent="0.25">
      <c r="AG1044" s="4"/>
    </row>
    <row r="1045" spans="33:33" ht="20.100000000000001" customHeight="1" outlineLevel="2" x14ac:dyDescent="0.25">
      <c r="AG1045" s="4"/>
    </row>
    <row r="1046" spans="33:33" ht="20.100000000000001" customHeight="1" outlineLevel="1" x14ac:dyDescent="0.25">
      <c r="AG1046" s="4"/>
    </row>
    <row r="1047" spans="33:33" ht="20.100000000000001" customHeight="1" outlineLevel="2" x14ac:dyDescent="0.25">
      <c r="AG1047" s="4"/>
    </row>
    <row r="1048" spans="33:33" s="3" customFormat="1" ht="20.100000000000001" customHeight="1" outlineLevel="1" x14ac:dyDescent="0.25"/>
    <row r="1049" spans="33:33" s="3" customFormat="1" ht="20.100000000000001" customHeight="1" outlineLevel="2" x14ac:dyDescent="0.25"/>
    <row r="1050" spans="33:33" s="3" customFormat="1" ht="20.100000000000001" customHeight="1" outlineLevel="1" x14ac:dyDescent="0.25"/>
    <row r="1051" spans="33:33" s="3" customFormat="1" ht="20.100000000000001" customHeight="1" outlineLevel="1" x14ac:dyDescent="0.25"/>
    <row r="1052" spans="33:33" s="3" customFormat="1" ht="20.100000000000001" customHeight="1" outlineLevel="1" x14ac:dyDescent="0.25"/>
    <row r="1053" spans="33:33" s="3" customFormat="1" ht="20.100000000000001" customHeight="1" outlineLevel="2" x14ac:dyDescent="0.25"/>
    <row r="1054" spans="33:33" s="3" customFormat="1" ht="20.100000000000001" customHeight="1" outlineLevel="1" x14ac:dyDescent="0.25"/>
    <row r="1055" spans="33:33" s="3" customFormat="1" ht="20.100000000000001" customHeight="1" outlineLevel="2" x14ac:dyDescent="0.25"/>
    <row r="1056" spans="33:33" s="3" customFormat="1" ht="20.100000000000001" customHeight="1" outlineLevel="1" x14ac:dyDescent="0.25"/>
    <row r="1057" s="3" customFormat="1" ht="20.100000000000001" customHeight="1" outlineLevel="2" x14ac:dyDescent="0.25"/>
    <row r="1058" s="3" customFormat="1" ht="20.100000000000001" customHeight="1" outlineLevel="1" x14ac:dyDescent="0.25"/>
    <row r="1059" s="3" customFormat="1" ht="20.100000000000001" customHeight="1" outlineLevel="1" x14ac:dyDescent="0.25"/>
    <row r="1060" s="3" customFormat="1" ht="20.100000000000001" customHeight="1" x14ac:dyDescent="0.25"/>
    <row r="1061" s="3" customFormat="1" ht="20.100000000000001" customHeight="1" x14ac:dyDescent="0.25"/>
    <row r="1062" s="3" customFormat="1" ht="20.100000000000001" customHeight="1" outlineLevel="1" x14ac:dyDescent="0.25"/>
    <row r="1063" s="3" customFormat="1" ht="20.100000000000001" customHeight="1" x14ac:dyDescent="0.25"/>
    <row r="1064" s="3" customFormat="1" ht="20.100000000000001" customHeight="1" outlineLevel="1" x14ac:dyDescent="0.25"/>
    <row r="1065" s="3" customFormat="1" ht="20.100000000000001" customHeight="1" x14ac:dyDescent="0.25"/>
    <row r="1066" s="3" customFormat="1" ht="20.100000000000001" customHeight="1" outlineLevel="1" x14ac:dyDescent="0.25"/>
    <row r="1067" s="3" customFormat="1" ht="20.100000000000001" customHeight="1" x14ac:dyDescent="0.25"/>
    <row r="1068" s="3" customFormat="1" ht="20.100000000000001" customHeight="1" x14ac:dyDescent="0.25"/>
    <row r="1069" s="3" customFormat="1" ht="20.100000000000001" customHeight="1" x14ac:dyDescent="0.25"/>
    <row r="1070" s="3" customFormat="1" ht="20.100000000000001" customHeight="1" outlineLevel="1" x14ac:dyDescent="0.25"/>
    <row r="1071" s="3" customFormat="1" ht="20.100000000000001" customHeight="1" x14ac:dyDescent="0.25"/>
    <row r="1072" s="3" customFormat="1" ht="20.100000000000001" customHeight="1" outlineLevel="1" x14ac:dyDescent="0.25"/>
    <row r="1073" spans="33:33" s="3" customFormat="1" ht="20.100000000000001" customHeight="1" x14ac:dyDescent="0.25"/>
    <row r="1074" spans="33:33" s="3" customFormat="1" ht="20.100000000000001" customHeight="1" outlineLevel="1" x14ac:dyDescent="0.25"/>
    <row r="1075" spans="33:33" s="3" customFormat="1" ht="20.100000000000001" customHeight="1" x14ac:dyDescent="0.25"/>
    <row r="1076" spans="33:33" s="3" customFormat="1" ht="20.100000000000001" customHeight="1" x14ac:dyDescent="0.25"/>
    <row r="1077" spans="33:33" s="3" customFormat="1" ht="20.100000000000001" customHeight="1" outlineLevel="1" x14ac:dyDescent="0.25"/>
    <row r="1078" spans="33:33" ht="14.25" customHeight="1" x14ac:dyDescent="0.25">
      <c r="AG1078" s="4"/>
    </row>
    <row r="1079" spans="33:33" ht="15" customHeight="1" x14ac:dyDescent="0.25">
      <c r="AG1079" s="4"/>
    </row>
    <row r="1080" spans="33:33" ht="14.25" customHeight="1" x14ac:dyDescent="0.25">
      <c r="AG1080" s="4"/>
    </row>
    <row r="1081" spans="33:33" ht="14.25" customHeight="1" x14ac:dyDescent="0.25">
      <c r="AG1081" s="4"/>
    </row>
    <row r="1082" spans="33:33" ht="14.25" customHeight="1" x14ac:dyDescent="0.25">
      <c r="AG1082" s="4"/>
    </row>
    <row r="1083" spans="33:33" ht="14.25" customHeight="1" x14ac:dyDescent="0.25">
      <c r="AG1083" s="4"/>
    </row>
    <row r="1084" spans="33:33" x14ac:dyDescent="0.25">
      <c r="AG1084" s="4"/>
    </row>
  </sheetData>
  <mergeCells count="5">
    <mergeCell ref="A2:L2"/>
    <mergeCell ref="A7:AO7"/>
    <mergeCell ref="A8:AO8"/>
    <mergeCell ref="A9:AO9"/>
    <mergeCell ref="R10:S10"/>
  </mergeCells>
  <pageMargins left="1.1811023622047245" right="0.39370078740157483" top="0.39370078740157483" bottom="0.39370078740157483" header="0.31496062992125984" footer="0.31496062992125984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Пож.Ч</vt:lpstr>
      <vt:lpstr>Пож.Ч!Заголовки_для_печати</vt:lpstr>
      <vt:lpstr>Пож.Ч!Область_печати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2010-12-21T09:33:30Z</cp:lastPrinted>
  <dcterms:created xsi:type="dcterms:W3CDTF">2006-09-28T05:33:49Z</dcterms:created>
  <dcterms:modified xsi:type="dcterms:W3CDTF">2012-02-07T07:28:26Z</dcterms:modified>
</cp:coreProperties>
</file>