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320" windowHeight="15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<sst xmlns="http://schemas.openxmlformats.org/spreadsheetml/2006/main" count="24" uniqueCount="20">
  <si>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Льготы</t>
  </si>
  <si>
    <t>Налог:</t>
  </si>
  <si>
    <t>Инвалиды</t>
  </si>
  <si>
    <t>миним.зарплата</t>
  </si>
  <si>
    <t>Участник</t>
  </si>
  <si>
    <t>НАЛОГИ</t>
  </si>
  <si>
    <t>Имя</t>
  </si>
  <si>
    <t>число детей</t>
  </si>
  <si>
    <t>Заплата</t>
  </si>
  <si>
    <t>Сумма обложения</t>
  </si>
  <si>
    <t>Налог</t>
  </si>
  <si>
    <t>Выдать</t>
  </si>
  <si>
    <t>Виктор</t>
  </si>
  <si>
    <t>Сергей</t>
  </si>
  <si>
    <t>Георгий</t>
  </si>
  <si>
    <t xml:space="preserve">Василий </t>
  </si>
  <si>
    <t>у</t>
  </si>
  <si>
    <t>и</t>
  </si>
  <si>
    <t>Инвалид+участник</t>
  </si>
  <si>
    <t>иу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</si>
</sst>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18.28125" style="1" bestFit="1" customWidth="1"/>
    <col min="2" max="4" width="9.140625" style="1" customWidth="1"/>
    <col min="5" max="5" width="18.140625" style="1" bestFit="1" customWidth="1"/>
    <col min="6" max="16384" width="9.140625" style="1" customWidth="1"/>
  </cols>
  <sheetData>
    <row r="1" spans="1:7" ht="15">
      <c r="A1" s="1" t="s">
        <v>0</v>
      </c>
      <c r="D1" s="2"/>
      <c r="F1" s="3" t="s">
        <v>1</v>
      </c>
      <c r="G1" s="4">
        <v>0.13</v>
      </c>
    </row>
    <row r="2" spans="1:7" ht="15">
      <c r="A2" s="5" t="s">
        <v>2</v>
      </c>
      <c r="B2" s="5" t="s">
        <v>17</v>
      </c>
      <c r="C2" s="4">
        <v>0.1</v>
      </c>
      <c r="D2" s="4">
        <f>$G$1*(1-C2)</f>
        <v>0.117</v>
      </c>
      <c r="F2" s="3" t="s">
        <v>3</v>
      </c>
      <c r="G2" s="5">
        <v>1000</v>
      </c>
    </row>
    <row r="3" spans="1:4" ht="15">
      <c r="A3" s="5" t="s">
        <v>4</v>
      </c>
      <c r="B3" s="5" t="s">
        <v>16</v>
      </c>
      <c r="C3" s="4">
        <v>0.2</v>
      </c>
      <c r="D3" s="4">
        <f>$G$1*(1-C3)</f>
        <v>0.10400000000000001</v>
      </c>
    </row>
    <row r="4" spans="1:4" ht="15">
      <c r="A4" s="5" t="s">
        <v>18</v>
      </c>
      <c r="B4" s="5" t="s">
        <v>19</v>
      </c>
      <c r="C4" s="4">
        <v>0.3</v>
      </c>
      <c r="D4" s="4">
        <f>$G$1*(1-C4)</f>
        <v>0.091</v>
      </c>
    </row>
    <row r="5" ht="15">
      <c r="A5" s="1" t="s">
        <v>5</v>
      </c>
    </row>
    <row r="6" spans="1:7" ht="15">
      <c r="A6" s="6" t="s">
        <v>6</v>
      </c>
      <c r="B6" s="7" t="s">
        <v>7</v>
      </c>
      <c r="C6" s="7" t="s">
        <v>8</v>
      </c>
      <c r="D6" s="7" t="s">
        <v>0</v>
      </c>
      <c r="E6" s="7" t="s">
        <v>9</v>
      </c>
      <c r="F6" s="7" t="s">
        <v>10</v>
      </c>
      <c r="G6" s="7" t="s">
        <v>11</v>
      </c>
    </row>
    <row r="7" spans="1:7" ht="15">
      <c r="A7" s="6"/>
      <c r="B7" s="7"/>
      <c r="C7" s="7"/>
      <c r="D7" s="7"/>
      <c r="E7" s="6"/>
      <c r="F7" s="7"/>
      <c r="G7" s="7"/>
    </row>
    <row r="8" spans="1:7" ht="15">
      <c r="A8" s="5" t="s">
        <v>12</v>
      </c>
      <c r="B8" s="5">
        <v>1</v>
      </c>
      <c r="C8" s="5">
        <v>3000</v>
      </c>
      <c r="D8" s="5"/>
      <c r="E8" s="5">
        <f>IF(C8-$G$2*(B8+1)&lt;0,0,C8-$G$2*(B8+1))</f>
        <v>1000</v>
      </c>
      <c r="F8" s="5">
        <f>I8*IF(D8="",$G$1,VLOOKUP(D8,$B$2:$D$4,3,0))</f>
        <v>0</v>
      </c>
      <c r="G8" s="5">
        <f>C8-F8</f>
        <v>3000</v>
      </c>
    </row>
    <row r="9" spans="1:7" ht="15">
      <c r="A9" s="5" t="s">
        <v>13</v>
      </c>
      <c r="B9" s="5">
        <v>5</v>
      </c>
      <c r="C9" s="5">
        <v>5000</v>
      </c>
      <c r="D9" s="5" t="s">
        <v>16</v>
      </c>
      <c r="E9" s="5">
        <f>IF(C9-$G$2*(B9+1)&lt;0,0,C9-$G$2*(B9+1))</f>
        <v>0</v>
      </c>
      <c r="F9" s="5">
        <f>I9*IF(D9="",$G$1,VLOOKUP(D9,$B$2:$D$4,3,0))</f>
        <v>0</v>
      </c>
      <c r="G9" s="5">
        <f>C9-F9</f>
        <v>5000</v>
      </c>
    </row>
    <row r="10" spans="1:7" ht="15">
      <c r="A10" s="5" t="s">
        <v>15</v>
      </c>
      <c r="B10" s="5">
        <v>2</v>
      </c>
      <c r="C10" s="5">
        <v>10000</v>
      </c>
      <c r="D10" s="5" t="s">
        <v>17</v>
      </c>
      <c r="E10" s="5">
        <f>IF(C10-$G$2*(B10+1)&lt;0,0,C10-$G$2*(B10+1))</f>
        <v>7000</v>
      </c>
      <c r="F10" s="5">
        <f>I10*IF(D10="",$G$1,VLOOKUP(D10,$B$2:$D$4,3,0))</f>
        <v>0</v>
      </c>
      <c r="G10" s="5">
        <f>C10-F10</f>
        <v>10000</v>
      </c>
    </row>
    <row r="11" spans="1:7" ht="15">
      <c r="A11" s="5" t="s">
        <v>14</v>
      </c>
      <c r="B11" s="5">
        <v>0</v>
      </c>
      <c r="C11" s="5">
        <v>7000</v>
      </c>
      <c r="D11" s="5" t="s">
        <v>19</v>
      </c>
      <c r="E11" s="5">
        <f>IF(C11-$G$2*(B11+1)&lt;0,0,C11-$G$2*(B11+1))</f>
        <v>6000</v>
      </c>
      <c r="F11" s="5">
        <f>I11*IF(D11="",$G$1,VLOOKUP(D11,$B$2:$D$4,3,0))</f>
        <v>0</v>
      </c>
      <c r="G11" s="5">
        <f>C11-F11</f>
        <v>7000</v>
      </c>
    </row>
  </sheetData>
  <sheetProtection/>
  <mergeCells count="7">
    <mergeCell ref="F6:F7"/>
    <mergeCell ref="G6:G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sqref="D8:D11">
      <formula1>$B$2:$B$4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2011-03-29T18:02:08Z</dcterms:modified>
  <cp:category/>
  <cp:version/>
  <cp:contentType/>
  <cp:contentStatus/>
</cp:coreProperties>
</file>