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<sst xmlns="http://schemas.openxmlformats.org/spreadsheetml/2006/main" count="103" uniqueCount="26">
  <si>
    <t>Вс</t>
  </si>
  <si>
    <t>Сб</t>
  </si>
  <si>
    <t>Пт</t>
  </si>
  <si>
    <t>Чт</t>
  </si>
  <si>
    <t>Ср</t>
  </si>
  <si>
    <t>Вт</t>
  </si>
  <si>
    <t>Пн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</si>
  <si>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</si>
  <si>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</si>
  <si>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</si>
  <si>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</si>
  <si>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</si>
  <si>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</si>
  <si>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</si>
  <si>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</si>
  <si>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</si>
  <si>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</si>
  <si>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</si>
  <si>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</si>
  <si>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праздничные дни</t>
  </si>
  <si>
    <t>№</t>
  </si>
  <si>
    <t>название</t>
  </si>
  <si>
    <t>дата</t>
  </si>
  <si>
    <t xml:space="preserve">(23.02 и остальные праздничные дни не указывать не указывать) </t>
  </si>
  <si>
    <t xml:space="preserve">(год в данном календаре можно изменить и даты автоматически поменяются </t>
  </si>
  <si>
    <t>попробуйте поставить вместо 2011 год 2012.)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</si>
</sst>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"/>
    <numFmt numFmtId="165" formatCode="d/m;@"/>
    <numFmt numFmtId="166" formatCode="[$-FC19]d\ mmmm\ yyyy\ &quot;г.&quot;"/>
    <numFmt numFmtId="167" formatCode="dd/mm/yy\ d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1"/>
      <color theme="0" tint="-0.14999000728130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164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5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 horizontal="center"/>
    </xf>
    <xf numFmtId="167" fontId="0" fillId="0" borderId="10" xfId="0" applyNumberFormat="1" applyBorder="1" applyAlignment="1">
      <alignment/>
    </xf>
    <xf numFmtId="14" fontId="38" fillId="0" borderId="0" xfId="0" applyNumberFormat="1" applyFont="1" applyAlignment="1">
      <alignment/>
    </xf>
    <xf numFmtId="167" fontId="0" fillId="0" borderId="11" xfId="0" applyNumberFormat="1" applyBorder="1" applyAlignment="1">
      <alignment/>
    </xf>
    <xf numFmtId="167" fontId="0" fillId="0" borderId="16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zoomScalePageLayoutView="0" workbookViewId="0" topLeftCell="A1">
      <selection activeCell="AD3" sqref="AD3:AD69"/>
    </sheetView>
  </sheetViews>
  <sheetFormatPr defaultColWidth="9.140625" defaultRowHeight="15"/>
  <cols>
    <col min="1" max="7" width="3.140625" style="0" customWidth="1"/>
    <col min="8" max="8" width="2.00390625" style="0" customWidth="1"/>
    <col min="9" max="15" width="3.140625" style="0" customWidth="1"/>
    <col min="16" max="16" width="2.140625" style="0" customWidth="1"/>
    <col min="17" max="23" width="3.140625" style="0" customWidth="1"/>
    <col min="24" max="24" width="2.7109375" style="0" customWidth="1"/>
    <col min="25" max="25" width="4.28125" style="0" customWidth="1"/>
    <col min="26" max="26" width="17.00390625" style="0" customWidth="1"/>
    <col min="27" max="27" width="4.7109375" style="0" customWidth="1"/>
    <col min="28" max="28" width="3.421875" style="0" customWidth="1"/>
    <col min="29" max="29" width="21.7109375" style="0" customWidth="1"/>
    <col min="30" max="30" width="10.57421875" style="0" bestFit="1" customWidth="1"/>
    <col min="31" max="31" width="10.140625" style="0" bestFit="1" customWidth="1"/>
  </cols>
  <sheetData>
    <row r="1" spans="1:31" ht="24" thickBot="1">
      <c r="A1" s="14">
        <v>2010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"/>
      <c r="Z1" s="11" t="s">
        <v>19</v>
      </c>
      <c r="AB1" s="8" t="s">
        <v>20</v>
      </c>
      <c r="AC1" s="9" t="s">
        <v>21</v>
      </c>
      <c r="AD1" s="10" t="s">
        <v>22</v>
      </c>
      <c r="AE1" s="16">
        <f>DATE(A1,1,1)+MOD(9-WEEKDAY(DATE(A1,1,1),2),7)</f>
        <v>40183</v>
      </c>
    </row>
    <row r="2" spans="1:3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5">
        <f>DATE(A$1,1,1)</f>
        <v>40179</v>
      </c>
      <c r="AB2" s="7">
        <v>1</v>
      </c>
      <c r="AC2" s="7"/>
      <c r="AD2" s="15">
        <f>AE1+7+7*COUNTIF($Z$2:$Z$24,AE1+7)</f>
        <v>40190</v>
      </c>
      <c r="AE2" s="7"/>
    </row>
    <row r="3" spans="1:30" ht="15">
      <c r="A3" s="13" t="s">
        <v>18</v>
      </c>
      <c r="B3" s="13"/>
      <c r="C3" s="13"/>
      <c r="D3" s="13"/>
      <c r="E3" s="13"/>
      <c r="F3" s="13"/>
      <c r="G3" s="13"/>
      <c r="H3" s="1"/>
      <c r="I3" s="13" t="s">
        <v>17</v>
      </c>
      <c r="J3" s="13"/>
      <c r="K3" s="13"/>
      <c r="L3" s="13"/>
      <c r="M3" s="13"/>
      <c r="N3" s="13"/>
      <c r="O3" s="13"/>
      <c r="P3" s="1"/>
      <c r="Q3" s="13" t="s">
        <v>16</v>
      </c>
      <c r="R3" s="13"/>
      <c r="S3" s="13"/>
      <c r="T3" s="13"/>
      <c r="U3" s="13"/>
      <c r="V3" s="13"/>
      <c r="W3" s="13"/>
      <c r="X3" s="1"/>
      <c r="Z3" s="15">
        <f>DATE(A$1,1,2)</f>
        <v>40180</v>
      </c>
      <c r="AB3" s="6">
        <v>2</v>
      </c>
      <c r="AC3" s="6"/>
      <c r="AD3" s="15">
        <f>AD2+7+7*COUNTIF($Z$2:$Z$24,AD2+7)</f>
        <v>40197</v>
      </c>
    </row>
    <row r="4" spans="1:30" ht="15">
      <c r="A4" s="1" t="s">
        <v>6</v>
      </c>
      <c r="B4" s="1" t="s">
        <v>5</v>
      </c>
      <c r="C4" s="1" t="s">
        <v>4</v>
      </c>
      <c r="D4" s="1" t="s">
        <v>3</v>
      </c>
      <c r="E4" s="1" t="s">
        <v>2</v>
      </c>
      <c r="F4" s="4" t="s">
        <v>1</v>
      </c>
      <c r="G4" s="4" t="s">
        <v>0</v>
      </c>
      <c r="H4" s="1"/>
      <c r="I4" s="1" t="s">
        <v>6</v>
      </c>
      <c r="J4" s="1" t="s">
        <v>5</v>
      </c>
      <c r="K4" s="1" t="s">
        <v>4</v>
      </c>
      <c r="L4" s="1" t="s">
        <v>3</v>
      </c>
      <c r="M4" s="1" t="s">
        <v>2</v>
      </c>
      <c r="N4" s="4" t="s">
        <v>1</v>
      </c>
      <c r="O4" s="4" t="s">
        <v>0</v>
      </c>
      <c r="P4" s="1"/>
      <c r="Q4" s="1" t="s">
        <v>6</v>
      </c>
      <c r="R4" s="1" t="s">
        <v>5</v>
      </c>
      <c r="S4" s="1" t="s">
        <v>4</v>
      </c>
      <c r="T4" s="1" t="s">
        <v>3</v>
      </c>
      <c r="U4" s="1" t="s">
        <v>2</v>
      </c>
      <c r="V4" s="4" t="s">
        <v>1</v>
      </c>
      <c r="W4" s="4" t="s">
        <v>0</v>
      </c>
      <c r="X4" s="1"/>
      <c r="Z4" s="15">
        <f>DATE(A$1,1,3)</f>
        <v>40181</v>
      </c>
      <c r="AB4" s="6">
        <v>3</v>
      </c>
      <c r="AC4" s="6"/>
      <c r="AD4" s="15">
        <f aca="true" t="shared" si="0" ref="AD4:AD67">AD3+7+7*COUNTIF($Z$2:$Z$24,AD3+7)</f>
        <v>40204</v>
      </c>
    </row>
    <row r="5" spans="1:30" ht="15">
      <c r="A5" s="3">
        <f>DATEVALUE(CONCATENATE("01.01.",$A$1))-WEEKDAY(DATEVALUE(CONCATENATE("01.01.",$A$1)),3)</f>
        <v>40175</v>
      </c>
      <c r="B5" s="3">
        <f aca="true" t="shared" si="1" ref="B5:G10">A5+1</f>
        <v>40176</v>
      </c>
      <c r="C5" s="3">
        <f t="shared" si="1"/>
        <v>40177</v>
      </c>
      <c r="D5" s="3">
        <f t="shared" si="1"/>
        <v>40178</v>
      </c>
      <c r="E5" s="3">
        <f t="shared" si="1"/>
        <v>40179</v>
      </c>
      <c r="F5" s="2">
        <f t="shared" si="1"/>
        <v>40180</v>
      </c>
      <c r="G5" s="2">
        <f t="shared" si="1"/>
        <v>40181</v>
      </c>
      <c r="H5" s="1"/>
      <c r="I5" s="3">
        <f>DATEVALUE(CONCATENATE("01.02.",$A$1))-WEEKDAY(DATEVALUE(CONCATENATE("01.02.",$A$1)),3)</f>
        <v>40210</v>
      </c>
      <c r="J5" s="3">
        <f aca="true" t="shared" si="2" ref="J5:O10">I5+1</f>
        <v>40211</v>
      </c>
      <c r="K5" s="3">
        <f t="shared" si="2"/>
        <v>40212</v>
      </c>
      <c r="L5" s="3">
        <f t="shared" si="2"/>
        <v>40213</v>
      </c>
      <c r="M5" s="3">
        <f t="shared" si="2"/>
        <v>40214</v>
      </c>
      <c r="N5" s="2">
        <f t="shared" si="2"/>
        <v>40215</v>
      </c>
      <c r="O5" s="2">
        <f t="shared" si="2"/>
        <v>40216</v>
      </c>
      <c r="P5" s="1"/>
      <c r="Q5" s="3">
        <f>DATEVALUE(CONCATENATE("01.03.",$A$1))-WEEKDAY(DATEVALUE(CONCATENATE("01.03.",$A$1)),3)</f>
        <v>40238</v>
      </c>
      <c r="R5" s="3">
        <f aca="true" t="shared" si="3" ref="R5:W10">Q5+1</f>
        <v>40239</v>
      </c>
      <c r="S5" s="3">
        <f t="shared" si="3"/>
        <v>40240</v>
      </c>
      <c r="T5" s="3">
        <f t="shared" si="3"/>
        <v>40241</v>
      </c>
      <c r="U5" s="3">
        <f t="shared" si="3"/>
        <v>40242</v>
      </c>
      <c r="V5" s="2">
        <f t="shared" si="3"/>
        <v>40243</v>
      </c>
      <c r="W5" s="2">
        <f t="shared" si="3"/>
        <v>40244</v>
      </c>
      <c r="X5" s="1"/>
      <c r="Z5" s="15">
        <f>DATE(A$1,1,4)</f>
        <v>40182</v>
      </c>
      <c r="AB5" s="6">
        <v>4</v>
      </c>
      <c r="AC5" s="6"/>
      <c r="AD5" s="15">
        <f t="shared" si="0"/>
        <v>40211</v>
      </c>
    </row>
    <row r="6" spans="1:30" ht="15">
      <c r="A6" s="3">
        <f>G5+1</f>
        <v>40182</v>
      </c>
      <c r="B6" s="3">
        <f t="shared" si="1"/>
        <v>40183</v>
      </c>
      <c r="C6" s="3">
        <f t="shared" si="1"/>
        <v>40184</v>
      </c>
      <c r="D6" s="3">
        <f t="shared" si="1"/>
        <v>40185</v>
      </c>
      <c r="E6" s="3">
        <f t="shared" si="1"/>
        <v>40186</v>
      </c>
      <c r="F6" s="2">
        <f t="shared" si="1"/>
        <v>40187</v>
      </c>
      <c r="G6" s="2">
        <f t="shared" si="1"/>
        <v>40188</v>
      </c>
      <c r="H6" s="1"/>
      <c r="I6" s="3">
        <f>O5+1</f>
        <v>40217</v>
      </c>
      <c r="J6" s="3">
        <f t="shared" si="2"/>
        <v>40218</v>
      </c>
      <c r="K6" s="3">
        <f t="shared" si="2"/>
        <v>40219</v>
      </c>
      <c r="L6" s="3">
        <f t="shared" si="2"/>
        <v>40220</v>
      </c>
      <c r="M6" s="3">
        <f t="shared" si="2"/>
        <v>40221</v>
      </c>
      <c r="N6" s="2">
        <f t="shared" si="2"/>
        <v>40222</v>
      </c>
      <c r="O6" s="2">
        <f t="shared" si="2"/>
        <v>40223</v>
      </c>
      <c r="P6" s="1"/>
      <c r="Q6" s="3">
        <f>W5+1</f>
        <v>40245</v>
      </c>
      <c r="R6" s="3">
        <f t="shared" si="3"/>
        <v>40246</v>
      </c>
      <c r="S6" s="3">
        <f t="shared" si="3"/>
        <v>40247</v>
      </c>
      <c r="T6" s="3">
        <f t="shared" si="3"/>
        <v>40248</v>
      </c>
      <c r="U6" s="3">
        <f t="shared" si="3"/>
        <v>40249</v>
      </c>
      <c r="V6" s="2">
        <f t="shared" si="3"/>
        <v>40250</v>
      </c>
      <c r="W6" s="2">
        <f t="shared" si="3"/>
        <v>40251</v>
      </c>
      <c r="X6" s="1"/>
      <c r="Z6" s="15">
        <f>DATE(A$1,1,5)</f>
        <v>40183</v>
      </c>
      <c r="AB6" s="6">
        <v>5</v>
      </c>
      <c r="AC6" s="6"/>
      <c r="AD6" s="15">
        <f t="shared" si="0"/>
        <v>40218</v>
      </c>
    </row>
    <row r="7" spans="1:31" ht="15">
      <c r="A7" s="3">
        <f>G6+1</f>
        <v>40189</v>
      </c>
      <c r="B7" s="3">
        <f t="shared" si="1"/>
        <v>40190</v>
      </c>
      <c r="C7" s="3">
        <f t="shared" si="1"/>
        <v>40191</v>
      </c>
      <c r="D7" s="3">
        <f t="shared" si="1"/>
        <v>40192</v>
      </c>
      <c r="E7" s="3">
        <f t="shared" si="1"/>
        <v>40193</v>
      </c>
      <c r="F7" s="2">
        <f t="shared" si="1"/>
        <v>40194</v>
      </c>
      <c r="G7" s="2">
        <f t="shared" si="1"/>
        <v>40195</v>
      </c>
      <c r="H7" s="1"/>
      <c r="I7" s="3">
        <f>O6+1</f>
        <v>40224</v>
      </c>
      <c r="J7" s="3">
        <f t="shared" si="2"/>
        <v>40225</v>
      </c>
      <c r="K7" s="3">
        <f t="shared" si="2"/>
        <v>40226</v>
      </c>
      <c r="L7" s="3">
        <f t="shared" si="2"/>
        <v>40227</v>
      </c>
      <c r="M7" s="3">
        <f t="shared" si="2"/>
        <v>40228</v>
      </c>
      <c r="N7" s="2">
        <f t="shared" si="2"/>
        <v>40229</v>
      </c>
      <c r="O7" s="2">
        <f t="shared" si="2"/>
        <v>40230</v>
      </c>
      <c r="P7" s="1"/>
      <c r="Q7" s="3">
        <f>W6+1</f>
        <v>40252</v>
      </c>
      <c r="R7" s="3">
        <f t="shared" si="3"/>
        <v>40253</v>
      </c>
      <c r="S7" s="3">
        <f t="shared" si="3"/>
        <v>40254</v>
      </c>
      <c r="T7" s="3">
        <f t="shared" si="3"/>
        <v>40255</v>
      </c>
      <c r="U7" s="3">
        <f t="shared" si="3"/>
        <v>40256</v>
      </c>
      <c r="V7" s="2">
        <f t="shared" si="3"/>
        <v>40257</v>
      </c>
      <c r="W7" s="2">
        <f t="shared" si="3"/>
        <v>40258</v>
      </c>
      <c r="X7" s="1"/>
      <c r="Z7" s="15">
        <v>40185</v>
      </c>
      <c r="AB7" s="6">
        <v>6</v>
      </c>
      <c r="AC7" s="6"/>
      <c r="AD7" s="15">
        <f t="shared" si="0"/>
        <v>40225</v>
      </c>
      <c r="AE7" t="s">
        <v>23</v>
      </c>
    </row>
    <row r="8" spans="1:30" ht="15">
      <c r="A8" s="3">
        <f>G7+1</f>
        <v>40196</v>
      </c>
      <c r="B8" s="3">
        <f t="shared" si="1"/>
        <v>40197</v>
      </c>
      <c r="C8" s="3">
        <f t="shared" si="1"/>
        <v>40198</v>
      </c>
      <c r="D8" s="3">
        <f t="shared" si="1"/>
        <v>40199</v>
      </c>
      <c r="E8" s="3">
        <f t="shared" si="1"/>
        <v>40200</v>
      </c>
      <c r="F8" s="2">
        <f t="shared" si="1"/>
        <v>40201</v>
      </c>
      <c r="G8" s="2">
        <f t="shared" si="1"/>
        <v>40202</v>
      </c>
      <c r="H8" s="1"/>
      <c r="I8" s="3">
        <f>O7+1</f>
        <v>40231</v>
      </c>
      <c r="J8" s="3">
        <f t="shared" si="2"/>
        <v>40232</v>
      </c>
      <c r="K8" s="3">
        <f t="shared" si="2"/>
        <v>40233</v>
      </c>
      <c r="L8" s="3">
        <f t="shared" si="2"/>
        <v>40234</v>
      </c>
      <c r="M8" s="3">
        <f t="shared" si="2"/>
        <v>40235</v>
      </c>
      <c r="N8" s="2">
        <f t="shared" si="2"/>
        <v>40236</v>
      </c>
      <c r="O8" s="2">
        <f t="shared" si="2"/>
        <v>40237</v>
      </c>
      <c r="P8" s="1"/>
      <c r="Q8" s="3">
        <f>W7+1</f>
        <v>40259</v>
      </c>
      <c r="R8" s="3">
        <f t="shared" si="3"/>
        <v>40260</v>
      </c>
      <c r="S8" s="3">
        <f t="shared" si="3"/>
        <v>40261</v>
      </c>
      <c r="T8" s="3">
        <f t="shared" si="3"/>
        <v>40262</v>
      </c>
      <c r="U8" s="3">
        <f t="shared" si="3"/>
        <v>40263</v>
      </c>
      <c r="V8" s="2">
        <f t="shared" si="3"/>
        <v>40264</v>
      </c>
      <c r="W8" s="2">
        <f t="shared" si="3"/>
        <v>40265</v>
      </c>
      <c r="X8" s="1"/>
      <c r="Z8" s="15">
        <v>40232</v>
      </c>
      <c r="AB8" s="6">
        <v>7</v>
      </c>
      <c r="AC8" s="6"/>
      <c r="AD8" s="15">
        <f t="shared" si="0"/>
        <v>40239</v>
      </c>
    </row>
    <row r="9" spans="1:30" ht="15">
      <c r="A9" s="3">
        <f>G8+1</f>
        <v>40203</v>
      </c>
      <c r="B9" s="3">
        <f t="shared" si="1"/>
        <v>40204</v>
      </c>
      <c r="C9" s="3">
        <f t="shared" si="1"/>
        <v>40205</v>
      </c>
      <c r="D9" s="3">
        <f t="shared" si="1"/>
        <v>40206</v>
      </c>
      <c r="E9" s="3">
        <f t="shared" si="1"/>
        <v>40207</v>
      </c>
      <c r="F9" s="2">
        <f t="shared" si="1"/>
        <v>40208</v>
      </c>
      <c r="G9" s="2">
        <f t="shared" si="1"/>
        <v>40209</v>
      </c>
      <c r="H9" s="1"/>
      <c r="I9" s="3">
        <f>O8+1</f>
        <v>40238</v>
      </c>
      <c r="J9" s="3">
        <f t="shared" si="2"/>
        <v>40239</v>
      </c>
      <c r="K9" s="3">
        <f t="shared" si="2"/>
        <v>40240</v>
      </c>
      <c r="L9" s="3">
        <f t="shared" si="2"/>
        <v>40241</v>
      </c>
      <c r="M9" s="3">
        <f t="shared" si="2"/>
        <v>40242</v>
      </c>
      <c r="N9" s="2">
        <f t="shared" si="2"/>
        <v>40243</v>
      </c>
      <c r="O9" s="2">
        <f t="shared" si="2"/>
        <v>40244</v>
      </c>
      <c r="P9" s="1"/>
      <c r="Q9" s="3">
        <f>W8+1</f>
        <v>40266</v>
      </c>
      <c r="R9" s="3">
        <f t="shared" si="3"/>
        <v>40267</v>
      </c>
      <c r="S9" s="3">
        <f t="shared" si="3"/>
        <v>40268</v>
      </c>
      <c r="T9" s="3">
        <f t="shared" si="3"/>
        <v>40269</v>
      </c>
      <c r="U9" s="3">
        <f t="shared" si="3"/>
        <v>40270</v>
      </c>
      <c r="V9" s="2">
        <f t="shared" si="3"/>
        <v>40271</v>
      </c>
      <c r="W9" s="2">
        <f t="shared" si="3"/>
        <v>40272</v>
      </c>
      <c r="X9" s="1"/>
      <c r="Z9" s="15">
        <v>40245</v>
      </c>
      <c r="AB9" s="6">
        <v>8</v>
      </c>
      <c r="AC9" s="6"/>
      <c r="AD9" s="15">
        <f t="shared" si="0"/>
        <v>40246</v>
      </c>
    </row>
    <row r="10" spans="1:30" ht="15">
      <c r="A10" s="3">
        <f>G9+1</f>
        <v>40210</v>
      </c>
      <c r="B10" s="3">
        <f t="shared" si="1"/>
        <v>40211</v>
      </c>
      <c r="C10" s="3">
        <f t="shared" si="1"/>
        <v>40212</v>
      </c>
      <c r="D10" s="3">
        <f t="shared" si="1"/>
        <v>40213</v>
      </c>
      <c r="E10" s="3">
        <f t="shared" si="1"/>
        <v>40214</v>
      </c>
      <c r="F10" s="2">
        <f t="shared" si="1"/>
        <v>40215</v>
      </c>
      <c r="G10" s="2">
        <f t="shared" si="1"/>
        <v>40216</v>
      </c>
      <c r="H10" s="1"/>
      <c r="I10" s="3">
        <f>O9+1</f>
        <v>40245</v>
      </c>
      <c r="J10" s="3">
        <f t="shared" si="2"/>
        <v>40246</v>
      </c>
      <c r="K10" s="3">
        <f t="shared" si="2"/>
        <v>40247</v>
      </c>
      <c r="L10" s="3">
        <f t="shared" si="2"/>
        <v>40248</v>
      </c>
      <c r="M10" s="3">
        <f t="shared" si="2"/>
        <v>40249</v>
      </c>
      <c r="N10" s="2">
        <f t="shared" si="2"/>
        <v>40250</v>
      </c>
      <c r="O10" s="2">
        <f t="shared" si="2"/>
        <v>40251</v>
      </c>
      <c r="P10" s="1"/>
      <c r="Q10" s="3">
        <f>W9+1</f>
        <v>40273</v>
      </c>
      <c r="R10" s="3">
        <f t="shared" si="3"/>
        <v>40274</v>
      </c>
      <c r="S10" s="3">
        <f t="shared" si="3"/>
        <v>40275</v>
      </c>
      <c r="T10" s="3">
        <f t="shared" si="3"/>
        <v>40276</v>
      </c>
      <c r="U10" s="3">
        <f t="shared" si="3"/>
        <v>40277</v>
      </c>
      <c r="V10" s="2">
        <f t="shared" si="3"/>
        <v>40278</v>
      </c>
      <c r="W10" s="2">
        <f t="shared" si="3"/>
        <v>40279</v>
      </c>
      <c r="X10" s="1"/>
      <c r="Z10" s="15">
        <v>40299</v>
      </c>
      <c r="AB10" s="6">
        <v>9</v>
      </c>
      <c r="AC10" s="6"/>
      <c r="AD10" s="15">
        <f t="shared" si="0"/>
        <v>40253</v>
      </c>
    </row>
    <row r="11" spans="1:3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15">
        <v>40307</v>
      </c>
      <c r="AB11" s="6">
        <v>10</v>
      </c>
      <c r="AC11" s="6"/>
      <c r="AD11" s="15">
        <f t="shared" si="0"/>
        <v>40260</v>
      </c>
    </row>
    <row r="12" spans="1:30" ht="15">
      <c r="A12" s="13" t="s">
        <v>15</v>
      </c>
      <c r="B12" s="13"/>
      <c r="C12" s="13"/>
      <c r="D12" s="13"/>
      <c r="E12" s="13"/>
      <c r="F12" s="13"/>
      <c r="G12" s="13"/>
      <c r="H12" s="1"/>
      <c r="I12" s="13" t="s">
        <v>14</v>
      </c>
      <c r="J12" s="13"/>
      <c r="K12" s="13"/>
      <c r="L12" s="13"/>
      <c r="M12" s="13"/>
      <c r="N12" s="13"/>
      <c r="O12" s="13"/>
      <c r="P12" s="1"/>
      <c r="Q12" s="13" t="s">
        <v>13</v>
      </c>
      <c r="R12" s="13"/>
      <c r="S12" s="13"/>
      <c r="T12" s="13"/>
      <c r="U12" s="13"/>
      <c r="V12" s="13"/>
      <c r="W12" s="13"/>
      <c r="X12" s="1"/>
      <c r="Z12" s="15">
        <v>40341</v>
      </c>
      <c r="AB12" s="6">
        <v>11</v>
      </c>
      <c r="AC12" s="6"/>
      <c r="AD12" s="15">
        <f t="shared" si="0"/>
        <v>40267</v>
      </c>
    </row>
    <row r="13" spans="1:30" ht="15.75" thickBot="1">
      <c r="A13" s="1" t="s">
        <v>6</v>
      </c>
      <c r="B13" s="1" t="s">
        <v>5</v>
      </c>
      <c r="C13" s="1" t="s">
        <v>4</v>
      </c>
      <c r="D13" s="1" t="s">
        <v>3</v>
      </c>
      <c r="E13" s="1" t="s">
        <v>2</v>
      </c>
      <c r="F13" s="4" t="s">
        <v>1</v>
      </c>
      <c r="G13" s="4" t="s">
        <v>0</v>
      </c>
      <c r="H13" s="1"/>
      <c r="I13" s="1" t="s">
        <v>6</v>
      </c>
      <c r="J13" s="1" t="s">
        <v>5</v>
      </c>
      <c r="K13" s="1" t="s">
        <v>4</v>
      </c>
      <c r="L13" s="1" t="s">
        <v>3</v>
      </c>
      <c r="M13" s="1" t="s">
        <v>2</v>
      </c>
      <c r="N13" s="4" t="s">
        <v>1</v>
      </c>
      <c r="O13" s="4" t="s">
        <v>0</v>
      </c>
      <c r="P13" s="1"/>
      <c r="Q13" s="1" t="s">
        <v>6</v>
      </c>
      <c r="R13" s="1" t="s">
        <v>5</v>
      </c>
      <c r="S13" s="1" t="s">
        <v>4</v>
      </c>
      <c r="T13" s="1" t="s">
        <v>3</v>
      </c>
      <c r="U13" s="1" t="s">
        <v>2</v>
      </c>
      <c r="V13" s="4" t="s">
        <v>1</v>
      </c>
      <c r="W13" s="4" t="s">
        <v>0</v>
      </c>
      <c r="X13" s="1"/>
      <c r="Z13" s="18">
        <v>40486</v>
      </c>
      <c r="AB13" s="6">
        <v>12</v>
      </c>
      <c r="AC13" s="6"/>
      <c r="AD13" s="15">
        <f t="shared" si="0"/>
        <v>40274</v>
      </c>
    </row>
    <row r="14" spans="1:30" ht="15.75" thickTop="1">
      <c r="A14" s="3">
        <f>DATEVALUE(CONCATENATE("01.04.",$A$1))-WEEKDAY(DATEVALUE(CONCATENATE("01.04.",$A$1)),3)</f>
        <v>40266</v>
      </c>
      <c r="B14" s="3">
        <f aca="true" t="shared" si="4" ref="B14:G19">A14+1</f>
        <v>40267</v>
      </c>
      <c r="C14" s="3">
        <f t="shared" si="4"/>
        <v>40268</v>
      </c>
      <c r="D14" s="3">
        <f t="shared" si="4"/>
        <v>40269</v>
      </c>
      <c r="E14" s="3">
        <f t="shared" si="4"/>
        <v>40270</v>
      </c>
      <c r="F14" s="2">
        <f t="shared" si="4"/>
        <v>40271</v>
      </c>
      <c r="G14" s="2">
        <f t="shared" si="4"/>
        <v>40272</v>
      </c>
      <c r="H14" s="1"/>
      <c r="I14" s="3">
        <f>DATEVALUE(CONCATENATE("01.05.",$A$1))-WEEKDAY(DATEVALUE(CONCATENATE("01.05.",$A$1)),3)</f>
        <v>40294</v>
      </c>
      <c r="J14" s="3">
        <f aca="true" t="shared" si="5" ref="J14:O19">I14+1</f>
        <v>40295</v>
      </c>
      <c r="K14" s="3">
        <f t="shared" si="5"/>
        <v>40296</v>
      </c>
      <c r="L14" s="3">
        <f t="shared" si="5"/>
        <v>40297</v>
      </c>
      <c r="M14" s="3">
        <f t="shared" si="5"/>
        <v>40298</v>
      </c>
      <c r="N14" s="2">
        <f t="shared" si="5"/>
        <v>40299</v>
      </c>
      <c r="O14" s="2">
        <f t="shared" si="5"/>
        <v>40300</v>
      </c>
      <c r="P14" s="1"/>
      <c r="Q14" s="3">
        <f>DATEVALUE(CONCATENATE("01.06.",$A$1))-WEEKDAY(DATEVALUE(CONCATENATE("01.06.",$A$1)),3)</f>
        <v>40329</v>
      </c>
      <c r="R14" s="3">
        <f aca="true" t="shared" si="6" ref="R14:W19">Q14+1</f>
        <v>40330</v>
      </c>
      <c r="S14" s="3">
        <f t="shared" si="6"/>
        <v>40331</v>
      </c>
      <c r="T14" s="3">
        <f t="shared" si="6"/>
        <v>40332</v>
      </c>
      <c r="U14" s="3">
        <f t="shared" si="6"/>
        <v>40333</v>
      </c>
      <c r="V14" s="2">
        <f t="shared" si="6"/>
        <v>40334</v>
      </c>
      <c r="W14" s="2">
        <f t="shared" si="6"/>
        <v>40335</v>
      </c>
      <c r="X14" s="1"/>
      <c r="Z14" s="17">
        <f>DATE(A$1+1,1,1)</f>
        <v>40544</v>
      </c>
      <c r="AB14" s="6">
        <v>13</v>
      </c>
      <c r="AC14" s="6"/>
      <c r="AD14" s="15">
        <f t="shared" si="0"/>
        <v>40281</v>
      </c>
    </row>
    <row r="15" spans="1:30" ht="15">
      <c r="A15" s="3">
        <f>G14+1</f>
        <v>40273</v>
      </c>
      <c r="B15" s="3">
        <f t="shared" si="4"/>
        <v>40274</v>
      </c>
      <c r="C15" s="3">
        <f t="shared" si="4"/>
        <v>40275</v>
      </c>
      <c r="D15" s="3">
        <f t="shared" si="4"/>
        <v>40276</v>
      </c>
      <c r="E15" s="3">
        <f t="shared" si="4"/>
        <v>40277</v>
      </c>
      <c r="F15" s="2">
        <f t="shared" si="4"/>
        <v>40278</v>
      </c>
      <c r="G15" s="2">
        <f t="shared" si="4"/>
        <v>40279</v>
      </c>
      <c r="H15" s="1"/>
      <c r="I15" s="3">
        <f>O14+1</f>
        <v>40301</v>
      </c>
      <c r="J15" s="3">
        <f t="shared" si="5"/>
        <v>40302</v>
      </c>
      <c r="K15" s="3">
        <f t="shared" si="5"/>
        <v>40303</v>
      </c>
      <c r="L15" s="3">
        <f t="shared" si="5"/>
        <v>40304</v>
      </c>
      <c r="M15" s="3">
        <f t="shared" si="5"/>
        <v>40305</v>
      </c>
      <c r="N15" s="2">
        <f t="shared" si="5"/>
        <v>40306</v>
      </c>
      <c r="O15" s="2">
        <f t="shared" si="5"/>
        <v>40307</v>
      </c>
      <c r="P15" s="1"/>
      <c r="Q15" s="3">
        <f>W14+1</f>
        <v>40336</v>
      </c>
      <c r="R15" s="3">
        <f t="shared" si="6"/>
        <v>40337</v>
      </c>
      <c r="S15" s="3">
        <f t="shared" si="6"/>
        <v>40338</v>
      </c>
      <c r="T15" s="3">
        <f t="shared" si="6"/>
        <v>40339</v>
      </c>
      <c r="U15" s="3">
        <f t="shared" si="6"/>
        <v>40340</v>
      </c>
      <c r="V15" s="2">
        <f t="shared" si="6"/>
        <v>40341</v>
      </c>
      <c r="W15" s="2">
        <f t="shared" si="6"/>
        <v>40342</v>
      </c>
      <c r="X15" s="1"/>
      <c r="Z15" s="15">
        <f>DATE(A$1+1,1,2)</f>
        <v>40545</v>
      </c>
      <c r="AB15" s="6">
        <v>14</v>
      </c>
      <c r="AC15" s="6"/>
      <c r="AD15" s="15">
        <f t="shared" si="0"/>
        <v>40288</v>
      </c>
    </row>
    <row r="16" spans="1:30" ht="15">
      <c r="A16" s="3">
        <f>G15+1</f>
        <v>40280</v>
      </c>
      <c r="B16" s="3">
        <f t="shared" si="4"/>
        <v>40281</v>
      </c>
      <c r="C16" s="3">
        <f t="shared" si="4"/>
        <v>40282</v>
      </c>
      <c r="D16" s="3">
        <f t="shared" si="4"/>
        <v>40283</v>
      </c>
      <c r="E16" s="3">
        <f t="shared" si="4"/>
        <v>40284</v>
      </c>
      <c r="F16" s="2">
        <f t="shared" si="4"/>
        <v>40285</v>
      </c>
      <c r="G16" s="2">
        <f t="shared" si="4"/>
        <v>40286</v>
      </c>
      <c r="H16" s="1"/>
      <c r="I16" s="3">
        <f>O15+1</f>
        <v>40308</v>
      </c>
      <c r="J16" s="3">
        <f t="shared" si="5"/>
        <v>40309</v>
      </c>
      <c r="K16" s="3">
        <f t="shared" si="5"/>
        <v>40310</v>
      </c>
      <c r="L16" s="3">
        <f t="shared" si="5"/>
        <v>40311</v>
      </c>
      <c r="M16" s="3">
        <f t="shared" si="5"/>
        <v>40312</v>
      </c>
      <c r="N16" s="2">
        <f t="shared" si="5"/>
        <v>40313</v>
      </c>
      <c r="O16" s="2">
        <f t="shared" si="5"/>
        <v>40314</v>
      </c>
      <c r="P16" s="1"/>
      <c r="Q16" s="3">
        <f>W15+1</f>
        <v>40343</v>
      </c>
      <c r="R16" s="3">
        <f t="shared" si="6"/>
        <v>40344</v>
      </c>
      <c r="S16" s="3">
        <f t="shared" si="6"/>
        <v>40345</v>
      </c>
      <c r="T16" s="3">
        <f t="shared" si="6"/>
        <v>40346</v>
      </c>
      <c r="U16" s="3">
        <f t="shared" si="6"/>
        <v>40347</v>
      </c>
      <c r="V16" s="2">
        <f t="shared" si="6"/>
        <v>40348</v>
      </c>
      <c r="W16" s="2">
        <f t="shared" si="6"/>
        <v>40349</v>
      </c>
      <c r="X16" s="1"/>
      <c r="Z16" s="15">
        <f>DATE(A$1+1,1,3)</f>
        <v>40546</v>
      </c>
      <c r="AB16" s="6">
        <v>15</v>
      </c>
      <c r="AC16" s="6"/>
      <c r="AD16" s="15">
        <f t="shared" si="0"/>
        <v>40295</v>
      </c>
    </row>
    <row r="17" spans="1:30" ht="15">
      <c r="A17" s="3">
        <f>G16+1</f>
        <v>40287</v>
      </c>
      <c r="B17" s="3">
        <f t="shared" si="4"/>
        <v>40288</v>
      </c>
      <c r="C17" s="3">
        <f t="shared" si="4"/>
        <v>40289</v>
      </c>
      <c r="D17" s="3">
        <f t="shared" si="4"/>
        <v>40290</v>
      </c>
      <c r="E17" s="3">
        <f t="shared" si="4"/>
        <v>40291</v>
      </c>
      <c r="F17" s="2">
        <f t="shared" si="4"/>
        <v>40292</v>
      </c>
      <c r="G17" s="2">
        <f t="shared" si="4"/>
        <v>40293</v>
      </c>
      <c r="H17" s="1"/>
      <c r="I17" s="3">
        <f>O16+1</f>
        <v>40315</v>
      </c>
      <c r="J17" s="3">
        <f t="shared" si="5"/>
        <v>40316</v>
      </c>
      <c r="K17" s="3">
        <f t="shared" si="5"/>
        <v>40317</v>
      </c>
      <c r="L17" s="3">
        <f t="shared" si="5"/>
        <v>40318</v>
      </c>
      <c r="M17" s="3">
        <f t="shared" si="5"/>
        <v>40319</v>
      </c>
      <c r="N17" s="2">
        <f t="shared" si="5"/>
        <v>40320</v>
      </c>
      <c r="O17" s="2">
        <f t="shared" si="5"/>
        <v>40321</v>
      </c>
      <c r="P17" s="1"/>
      <c r="Q17" s="3">
        <f>W16+1</f>
        <v>40350</v>
      </c>
      <c r="R17" s="3">
        <f t="shared" si="6"/>
        <v>40351</v>
      </c>
      <c r="S17" s="3">
        <f t="shared" si="6"/>
        <v>40352</v>
      </c>
      <c r="T17" s="3">
        <f t="shared" si="6"/>
        <v>40353</v>
      </c>
      <c r="U17" s="3">
        <f t="shared" si="6"/>
        <v>40354</v>
      </c>
      <c r="V17" s="2">
        <f t="shared" si="6"/>
        <v>40355</v>
      </c>
      <c r="W17" s="2">
        <f t="shared" si="6"/>
        <v>40356</v>
      </c>
      <c r="X17" s="1"/>
      <c r="Z17" s="15">
        <f>DATE(A$1+1,1,4)</f>
        <v>40547</v>
      </c>
      <c r="AB17" s="6">
        <v>16</v>
      </c>
      <c r="AC17" s="6"/>
      <c r="AD17" s="15">
        <f t="shared" si="0"/>
        <v>40302</v>
      </c>
    </row>
    <row r="18" spans="1:30" ht="15">
      <c r="A18" s="3">
        <f>G17+1</f>
        <v>40294</v>
      </c>
      <c r="B18" s="3">
        <f t="shared" si="4"/>
        <v>40295</v>
      </c>
      <c r="C18" s="3">
        <f t="shared" si="4"/>
        <v>40296</v>
      </c>
      <c r="D18" s="3">
        <f t="shared" si="4"/>
        <v>40297</v>
      </c>
      <c r="E18" s="3">
        <f t="shared" si="4"/>
        <v>40298</v>
      </c>
      <c r="F18" s="2">
        <f t="shared" si="4"/>
        <v>40299</v>
      </c>
      <c r="G18" s="2">
        <f t="shared" si="4"/>
        <v>40300</v>
      </c>
      <c r="H18" s="1"/>
      <c r="I18" s="3">
        <f>O17+1</f>
        <v>40322</v>
      </c>
      <c r="J18" s="3">
        <f t="shared" si="5"/>
        <v>40323</v>
      </c>
      <c r="K18" s="3">
        <f t="shared" si="5"/>
        <v>40324</v>
      </c>
      <c r="L18" s="3">
        <f t="shared" si="5"/>
        <v>40325</v>
      </c>
      <c r="M18" s="3">
        <f t="shared" si="5"/>
        <v>40326</v>
      </c>
      <c r="N18" s="2">
        <f t="shared" si="5"/>
        <v>40327</v>
      </c>
      <c r="O18" s="2">
        <f t="shared" si="5"/>
        <v>40328</v>
      </c>
      <c r="P18" s="1"/>
      <c r="Q18" s="3">
        <f>W17+1</f>
        <v>40357</v>
      </c>
      <c r="R18" s="3">
        <f t="shared" si="6"/>
        <v>40358</v>
      </c>
      <c r="S18" s="3">
        <f t="shared" si="6"/>
        <v>40359</v>
      </c>
      <c r="T18" s="3">
        <f t="shared" si="6"/>
        <v>40360</v>
      </c>
      <c r="U18" s="3">
        <f t="shared" si="6"/>
        <v>40361</v>
      </c>
      <c r="V18" s="2">
        <f t="shared" si="6"/>
        <v>40362</v>
      </c>
      <c r="W18" s="2">
        <f t="shared" si="6"/>
        <v>40363</v>
      </c>
      <c r="X18" s="1"/>
      <c r="Z18" s="15">
        <f>DATE(A$1+1,1,5)</f>
        <v>40548</v>
      </c>
      <c r="AB18" s="6">
        <v>17</v>
      </c>
      <c r="AC18" s="6"/>
      <c r="AD18" s="15">
        <f t="shared" si="0"/>
        <v>40309</v>
      </c>
    </row>
    <row r="19" spans="1:30" ht="15">
      <c r="A19" s="3">
        <f>G18+1</f>
        <v>40301</v>
      </c>
      <c r="B19" s="3">
        <f t="shared" si="4"/>
        <v>40302</v>
      </c>
      <c r="C19" s="3">
        <f t="shared" si="4"/>
        <v>40303</v>
      </c>
      <c r="D19" s="3">
        <f t="shared" si="4"/>
        <v>40304</v>
      </c>
      <c r="E19" s="3">
        <f t="shared" si="4"/>
        <v>40305</v>
      </c>
      <c r="F19" s="2">
        <f t="shared" si="4"/>
        <v>40306</v>
      </c>
      <c r="G19" s="2">
        <f t="shared" si="4"/>
        <v>40307</v>
      </c>
      <c r="H19" s="1"/>
      <c r="I19" s="3">
        <f>O18+1</f>
        <v>40329</v>
      </c>
      <c r="J19" s="3">
        <f t="shared" si="5"/>
        <v>40330</v>
      </c>
      <c r="K19" s="3">
        <f t="shared" si="5"/>
        <v>40331</v>
      </c>
      <c r="L19" s="3">
        <f t="shared" si="5"/>
        <v>40332</v>
      </c>
      <c r="M19" s="3">
        <f t="shared" si="5"/>
        <v>40333</v>
      </c>
      <c r="N19" s="2">
        <f t="shared" si="5"/>
        <v>40334</v>
      </c>
      <c r="O19" s="2">
        <f t="shared" si="5"/>
        <v>40335</v>
      </c>
      <c r="P19" s="1"/>
      <c r="Q19" s="3">
        <f>W18+1</f>
        <v>40364</v>
      </c>
      <c r="R19" s="3">
        <f t="shared" si="6"/>
        <v>40365</v>
      </c>
      <c r="S19" s="3">
        <f t="shared" si="6"/>
        <v>40366</v>
      </c>
      <c r="T19" s="3">
        <f t="shared" si="6"/>
        <v>40367</v>
      </c>
      <c r="U19" s="3">
        <f t="shared" si="6"/>
        <v>40368</v>
      </c>
      <c r="V19" s="2">
        <f t="shared" si="6"/>
        <v>40369</v>
      </c>
      <c r="W19" s="2">
        <f t="shared" si="6"/>
        <v>40370</v>
      </c>
      <c r="X19" s="1"/>
      <c r="Z19" s="15">
        <f>DATE(A$1+1,1,7)</f>
        <v>40550</v>
      </c>
      <c r="AB19" s="6">
        <v>18</v>
      </c>
      <c r="AC19" s="6"/>
      <c r="AD19" s="15">
        <f t="shared" si="0"/>
        <v>40316</v>
      </c>
    </row>
    <row r="20" spans="1:3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15">
        <f>DATE(A$1+1,2,23)</f>
        <v>40597</v>
      </c>
      <c r="AB20" s="6">
        <v>19</v>
      </c>
      <c r="AC20" s="6"/>
      <c r="AD20" s="15">
        <f t="shared" si="0"/>
        <v>40323</v>
      </c>
    </row>
    <row r="21" spans="1:30" ht="15">
      <c r="A21" s="13" t="s">
        <v>12</v>
      </c>
      <c r="B21" s="13"/>
      <c r="C21" s="13"/>
      <c r="D21" s="13"/>
      <c r="E21" s="13"/>
      <c r="F21" s="13"/>
      <c r="G21" s="13"/>
      <c r="H21" s="1"/>
      <c r="I21" s="13" t="s">
        <v>11</v>
      </c>
      <c r="J21" s="13"/>
      <c r="K21" s="13"/>
      <c r="L21" s="13"/>
      <c r="M21" s="13"/>
      <c r="N21" s="13"/>
      <c r="O21" s="13"/>
      <c r="P21" s="1"/>
      <c r="Q21" s="13" t="s">
        <v>10</v>
      </c>
      <c r="R21" s="13"/>
      <c r="S21" s="13"/>
      <c r="T21" s="13"/>
      <c r="U21" s="13"/>
      <c r="V21" s="13"/>
      <c r="W21" s="13"/>
      <c r="X21" s="1"/>
      <c r="Z21" s="15">
        <f>DATE(A$1+1,3,8)</f>
        <v>40610</v>
      </c>
      <c r="AB21" s="6">
        <v>20</v>
      </c>
      <c r="AC21" s="6"/>
      <c r="AD21" s="15">
        <f t="shared" si="0"/>
        <v>40330</v>
      </c>
    </row>
    <row r="22" spans="1:30" ht="15">
      <c r="A22" s="1" t="s">
        <v>6</v>
      </c>
      <c r="B22" s="1" t="s">
        <v>5</v>
      </c>
      <c r="C22" s="1" t="s">
        <v>4</v>
      </c>
      <c r="D22" s="1" t="s">
        <v>3</v>
      </c>
      <c r="E22" s="1" t="s">
        <v>2</v>
      </c>
      <c r="F22" s="4" t="s">
        <v>1</v>
      </c>
      <c r="G22" s="4" t="s">
        <v>0</v>
      </c>
      <c r="H22" s="1"/>
      <c r="I22" s="1" t="s">
        <v>6</v>
      </c>
      <c r="J22" s="1" t="s">
        <v>5</v>
      </c>
      <c r="K22" s="1" t="s">
        <v>4</v>
      </c>
      <c r="L22" s="1" t="s">
        <v>3</v>
      </c>
      <c r="M22" s="1" t="s">
        <v>2</v>
      </c>
      <c r="N22" s="4" t="s">
        <v>1</v>
      </c>
      <c r="O22" s="4" t="s">
        <v>0</v>
      </c>
      <c r="P22" s="1"/>
      <c r="Q22" s="1" t="s">
        <v>6</v>
      </c>
      <c r="R22" s="1" t="s">
        <v>5</v>
      </c>
      <c r="S22" s="1" t="s">
        <v>4</v>
      </c>
      <c r="T22" s="1" t="s">
        <v>3</v>
      </c>
      <c r="U22" s="1" t="s">
        <v>2</v>
      </c>
      <c r="V22" s="4" t="s">
        <v>1</v>
      </c>
      <c r="W22" s="4" t="s">
        <v>0</v>
      </c>
      <c r="X22" s="1"/>
      <c r="Z22" s="15">
        <f>DATE(A$1+1,5,1)</f>
        <v>40664</v>
      </c>
      <c r="AB22" s="6">
        <v>21</v>
      </c>
      <c r="AC22" s="6"/>
      <c r="AD22" s="15">
        <f t="shared" si="0"/>
        <v>40337</v>
      </c>
    </row>
    <row r="23" spans="1:30" ht="15">
      <c r="A23" s="3">
        <f>DATEVALUE(CONCATENATE("01.07.",$A$1))-WEEKDAY(DATEVALUE(CONCATENATE("01.07.",$A$1)),3)</f>
        <v>40357</v>
      </c>
      <c r="B23" s="3">
        <f aca="true" t="shared" si="7" ref="B23:G28">A23+1</f>
        <v>40358</v>
      </c>
      <c r="C23" s="3">
        <f t="shared" si="7"/>
        <v>40359</v>
      </c>
      <c r="D23" s="3">
        <f t="shared" si="7"/>
        <v>40360</v>
      </c>
      <c r="E23" s="3">
        <f t="shared" si="7"/>
        <v>40361</v>
      </c>
      <c r="F23" s="2">
        <f t="shared" si="7"/>
        <v>40362</v>
      </c>
      <c r="G23" s="2">
        <f t="shared" si="7"/>
        <v>40363</v>
      </c>
      <c r="H23" s="1"/>
      <c r="I23" s="3">
        <f>DATEVALUE(CONCATENATE("01.08.",$A$1))-WEEKDAY(DATEVALUE(CONCATENATE("01.08.",$A$1)),3)</f>
        <v>40385</v>
      </c>
      <c r="J23" s="3">
        <f aca="true" t="shared" si="8" ref="J23:O28">I23+1</f>
        <v>40386</v>
      </c>
      <c r="K23" s="3">
        <f t="shared" si="8"/>
        <v>40387</v>
      </c>
      <c r="L23" s="3">
        <f t="shared" si="8"/>
        <v>40388</v>
      </c>
      <c r="M23" s="3">
        <f t="shared" si="8"/>
        <v>40389</v>
      </c>
      <c r="N23" s="2">
        <f t="shared" si="8"/>
        <v>40390</v>
      </c>
      <c r="O23" s="2">
        <f t="shared" si="8"/>
        <v>40391</v>
      </c>
      <c r="P23" s="1"/>
      <c r="Q23" s="3">
        <f>DATEVALUE(CONCATENATE("01.09.",$A$1))-WEEKDAY(DATEVALUE(CONCATENATE("01.09.",$A$1)),3)</f>
        <v>40420</v>
      </c>
      <c r="R23" s="3">
        <f aca="true" t="shared" si="9" ref="R23:W28">Q23+1</f>
        <v>40421</v>
      </c>
      <c r="S23" s="3">
        <f t="shared" si="9"/>
        <v>40422</v>
      </c>
      <c r="T23" s="3">
        <f t="shared" si="9"/>
        <v>40423</v>
      </c>
      <c r="U23" s="3">
        <f t="shared" si="9"/>
        <v>40424</v>
      </c>
      <c r="V23" s="2">
        <f t="shared" si="9"/>
        <v>40425</v>
      </c>
      <c r="W23" s="2">
        <f t="shared" si="9"/>
        <v>40426</v>
      </c>
      <c r="X23" s="1"/>
      <c r="Z23" s="15">
        <f>DATE(A$1+1,5,9)</f>
        <v>40672</v>
      </c>
      <c r="AB23" s="6">
        <v>22</v>
      </c>
      <c r="AC23" s="6"/>
      <c r="AD23" s="15">
        <f t="shared" si="0"/>
        <v>40344</v>
      </c>
    </row>
    <row r="24" spans="1:30" ht="15">
      <c r="A24" s="3">
        <f>G23+1</f>
        <v>40364</v>
      </c>
      <c r="B24" s="3">
        <f t="shared" si="7"/>
        <v>40365</v>
      </c>
      <c r="C24" s="3">
        <f t="shared" si="7"/>
        <v>40366</v>
      </c>
      <c r="D24" s="3">
        <f t="shared" si="7"/>
        <v>40367</v>
      </c>
      <c r="E24" s="3">
        <f t="shared" si="7"/>
        <v>40368</v>
      </c>
      <c r="F24" s="2">
        <f t="shared" si="7"/>
        <v>40369</v>
      </c>
      <c r="G24" s="2">
        <f t="shared" si="7"/>
        <v>40370</v>
      </c>
      <c r="H24" s="1"/>
      <c r="I24" s="3">
        <f>O23+1</f>
        <v>40392</v>
      </c>
      <c r="J24" s="3">
        <f t="shared" si="8"/>
        <v>40393</v>
      </c>
      <c r="K24" s="3">
        <f t="shared" si="8"/>
        <v>40394</v>
      </c>
      <c r="L24" s="3">
        <f t="shared" si="8"/>
        <v>40395</v>
      </c>
      <c r="M24" s="3">
        <f t="shared" si="8"/>
        <v>40396</v>
      </c>
      <c r="N24" s="2">
        <f t="shared" si="8"/>
        <v>40397</v>
      </c>
      <c r="O24" s="2">
        <f t="shared" si="8"/>
        <v>40398</v>
      </c>
      <c r="P24" s="1"/>
      <c r="Q24" s="3">
        <f>W23+1</f>
        <v>40427</v>
      </c>
      <c r="R24" s="3">
        <f t="shared" si="9"/>
        <v>40428</v>
      </c>
      <c r="S24" s="3">
        <f t="shared" si="9"/>
        <v>40429</v>
      </c>
      <c r="T24" s="3">
        <f t="shared" si="9"/>
        <v>40430</v>
      </c>
      <c r="U24" s="3">
        <f t="shared" si="9"/>
        <v>40431</v>
      </c>
      <c r="V24" s="2">
        <f t="shared" si="9"/>
        <v>40432</v>
      </c>
      <c r="W24" s="2">
        <f t="shared" si="9"/>
        <v>40433</v>
      </c>
      <c r="X24" s="1"/>
      <c r="Z24" s="15">
        <f>DATE(A$1+1,6,12)</f>
        <v>40706</v>
      </c>
      <c r="AB24" s="6">
        <v>23</v>
      </c>
      <c r="AC24" s="6"/>
      <c r="AD24" s="15">
        <f t="shared" si="0"/>
        <v>40351</v>
      </c>
    </row>
    <row r="25" spans="1:30" ht="15">
      <c r="A25" s="3">
        <f>G24+1</f>
        <v>40371</v>
      </c>
      <c r="B25" s="3">
        <f t="shared" si="7"/>
        <v>40372</v>
      </c>
      <c r="C25" s="3">
        <f t="shared" si="7"/>
        <v>40373</v>
      </c>
      <c r="D25" s="3">
        <f t="shared" si="7"/>
        <v>40374</v>
      </c>
      <c r="E25" s="3">
        <f t="shared" si="7"/>
        <v>40375</v>
      </c>
      <c r="F25" s="2">
        <f t="shared" si="7"/>
        <v>40376</v>
      </c>
      <c r="G25" s="2">
        <f t="shared" si="7"/>
        <v>40377</v>
      </c>
      <c r="H25" s="1"/>
      <c r="I25" s="3">
        <f>O24+1</f>
        <v>40399</v>
      </c>
      <c r="J25" s="3">
        <f t="shared" si="8"/>
        <v>40400</v>
      </c>
      <c r="K25" s="3">
        <f t="shared" si="8"/>
        <v>40401</v>
      </c>
      <c r="L25" s="3">
        <f t="shared" si="8"/>
        <v>40402</v>
      </c>
      <c r="M25" s="3">
        <f t="shared" si="8"/>
        <v>40403</v>
      </c>
      <c r="N25" s="2">
        <f t="shared" si="8"/>
        <v>40404</v>
      </c>
      <c r="O25" s="2">
        <f t="shared" si="8"/>
        <v>40405</v>
      </c>
      <c r="P25" s="1"/>
      <c r="Q25" s="3">
        <f>W24+1</f>
        <v>40434</v>
      </c>
      <c r="R25" s="3">
        <f t="shared" si="9"/>
        <v>40435</v>
      </c>
      <c r="S25" s="3">
        <f t="shared" si="9"/>
        <v>40436</v>
      </c>
      <c r="T25" s="3">
        <f t="shared" si="9"/>
        <v>40437</v>
      </c>
      <c r="U25" s="3">
        <f t="shared" si="9"/>
        <v>40438</v>
      </c>
      <c r="V25" s="2">
        <f t="shared" si="9"/>
        <v>40439</v>
      </c>
      <c r="W25" s="2">
        <f t="shared" si="9"/>
        <v>40440</v>
      </c>
      <c r="X25" s="1"/>
      <c r="Z25" s="5"/>
      <c r="AB25" s="6">
        <v>24</v>
      </c>
      <c r="AC25" s="6"/>
      <c r="AD25" s="15">
        <f t="shared" si="0"/>
        <v>40358</v>
      </c>
    </row>
    <row r="26" spans="1:30" ht="15">
      <c r="A26" s="3">
        <f>G25+1</f>
        <v>40378</v>
      </c>
      <c r="B26" s="3">
        <f t="shared" si="7"/>
        <v>40379</v>
      </c>
      <c r="C26" s="3">
        <f t="shared" si="7"/>
        <v>40380</v>
      </c>
      <c r="D26" s="3">
        <f t="shared" si="7"/>
        <v>40381</v>
      </c>
      <c r="E26" s="3">
        <f t="shared" si="7"/>
        <v>40382</v>
      </c>
      <c r="F26" s="2">
        <f t="shared" si="7"/>
        <v>40383</v>
      </c>
      <c r="G26" s="2">
        <f t="shared" si="7"/>
        <v>40384</v>
      </c>
      <c r="H26" s="1"/>
      <c r="I26" s="3">
        <f>O25+1</f>
        <v>40406</v>
      </c>
      <c r="J26" s="3">
        <f t="shared" si="8"/>
        <v>40407</v>
      </c>
      <c r="K26" s="3">
        <f t="shared" si="8"/>
        <v>40408</v>
      </c>
      <c r="L26" s="3">
        <f t="shared" si="8"/>
        <v>40409</v>
      </c>
      <c r="M26" s="3">
        <f t="shared" si="8"/>
        <v>40410</v>
      </c>
      <c r="N26" s="2">
        <f t="shared" si="8"/>
        <v>40411</v>
      </c>
      <c r="O26" s="2">
        <f t="shared" si="8"/>
        <v>40412</v>
      </c>
      <c r="P26" s="1"/>
      <c r="Q26" s="3">
        <f>W25+1</f>
        <v>40441</v>
      </c>
      <c r="R26" s="3">
        <f t="shared" si="9"/>
        <v>40442</v>
      </c>
      <c r="S26" s="3">
        <f t="shared" si="9"/>
        <v>40443</v>
      </c>
      <c r="T26" s="3">
        <f t="shared" si="9"/>
        <v>40444</v>
      </c>
      <c r="U26" s="3">
        <f t="shared" si="9"/>
        <v>40445</v>
      </c>
      <c r="V26" s="2">
        <f t="shared" si="9"/>
        <v>40446</v>
      </c>
      <c r="W26" s="2">
        <f t="shared" si="9"/>
        <v>40447</v>
      </c>
      <c r="X26" s="1"/>
      <c r="AB26" s="6">
        <v>25</v>
      </c>
      <c r="AC26" s="6"/>
      <c r="AD26" s="15">
        <f t="shared" si="0"/>
        <v>40365</v>
      </c>
    </row>
    <row r="27" spans="1:30" ht="15">
      <c r="A27" s="3">
        <f>G26+1</f>
        <v>40385</v>
      </c>
      <c r="B27" s="3">
        <f t="shared" si="7"/>
        <v>40386</v>
      </c>
      <c r="C27" s="3">
        <f t="shared" si="7"/>
        <v>40387</v>
      </c>
      <c r="D27" s="3">
        <f t="shared" si="7"/>
        <v>40388</v>
      </c>
      <c r="E27" s="3">
        <f t="shared" si="7"/>
        <v>40389</v>
      </c>
      <c r="F27" s="2">
        <f t="shared" si="7"/>
        <v>40390</v>
      </c>
      <c r="G27" s="2">
        <f t="shared" si="7"/>
        <v>40391</v>
      </c>
      <c r="H27" s="1"/>
      <c r="I27" s="3">
        <f>O26+1</f>
        <v>40413</v>
      </c>
      <c r="J27" s="3">
        <f t="shared" si="8"/>
        <v>40414</v>
      </c>
      <c r="K27" s="3">
        <f t="shared" si="8"/>
        <v>40415</v>
      </c>
      <c r="L27" s="3">
        <f t="shared" si="8"/>
        <v>40416</v>
      </c>
      <c r="M27" s="3">
        <f t="shared" si="8"/>
        <v>40417</v>
      </c>
      <c r="N27" s="2">
        <f t="shared" si="8"/>
        <v>40418</v>
      </c>
      <c r="O27" s="2">
        <f t="shared" si="8"/>
        <v>40419</v>
      </c>
      <c r="P27" s="1"/>
      <c r="Q27" s="3">
        <f>W26+1</f>
        <v>40448</v>
      </c>
      <c r="R27" s="3">
        <f t="shared" si="9"/>
        <v>40449</v>
      </c>
      <c r="S27" s="3">
        <f t="shared" si="9"/>
        <v>40450</v>
      </c>
      <c r="T27" s="3">
        <f t="shared" si="9"/>
        <v>40451</v>
      </c>
      <c r="U27" s="3">
        <f t="shared" si="9"/>
        <v>40452</v>
      </c>
      <c r="V27" s="2">
        <f t="shared" si="9"/>
        <v>40453</v>
      </c>
      <c r="W27" s="2">
        <f t="shared" si="9"/>
        <v>40454</v>
      </c>
      <c r="X27" s="1"/>
      <c r="AB27" s="6">
        <v>26</v>
      </c>
      <c r="AC27" s="6"/>
      <c r="AD27" s="15">
        <f t="shared" si="0"/>
        <v>40372</v>
      </c>
    </row>
    <row r="28" spans="1:30" ht="15">
      <c r="A28" s="3">
        <f>G27+1</f>
        <v>40392</v>
      </c>
      <c r="B28" s="3">
        <f t="shared" si="7"/>
        <v>40393</v>
      </c>
      <c r="C28" s="3">
        <f t="shared" si="7"/>
        <v>40394</v>
      </c>
      <c r="D28" s="3">
        <f t="shared" si="7"/>
        <v>40395</v>
      </c>
      <c r="E28" s="3">
        <f t="shared" si="7"/>
        <v>40396</v>
      </c>
      <c r="F28" s="2">
        <f t="shared" si="7"/>
        <v>40397</v>
      </c>
      <c r="G28" s="2">
        <f t="shared" si="7"/>
        <v>40398</v>
      </c>
      <c r="H28" s="1"/>
      <c r="I28" s="3">
        <f>O27+1</f>
        <v>40420</v>
      </c>
      <c r="J28" s="3">
        <f t="shared" si="8"/>
        <v>40421</v>
      </c>
      <c r="K28" s="3">
        <f t="shared" si="8"/>
        <v>40422</v>
      </c>
      <c r="L28" s="3">
        <f t="shared" si="8"/>
        <v>40423</v>
      </c>
      <c r="M28" s="3">
        <f t="shared" si="8"/>
        <v>40424</v>
      </c>
      <c r="N28" s="2">
        <f t="shared" si="8"/>
        <v>40425</v>
      </c>
      <c r="O28" s="2">
        <f t="shared" si="8"/>
        <v>40426</v>
      </c>
      <c r="P28" s="1"/>
      <c r="Q28" s="3">
        <f>W27+1</f>
        <v>40455</v>
      </c>
      <c r="R28" s="3">
        <f t="shared" si="9"/>
        <v>40456</v>
      </c>
      <c r="S28" s="3">
        <f t="shared" si="9"/>
        <v>40457</v>
      </c>
      <c r="T28" s="3">
        <f t="shared" si="9"/>
        <v>40458</v>
      </c>
      <c r="U28" s="3">
        <f t="shared" si="9"/>
        <v>40459</v>
      </c>
      <c r="V28" s="2">
        <f t="shared" si="9"/>
        <v>40460</v>
      </c>
      <c r="W28" s="2">
        <f t="shared" si="9"/>
        <v>40461</v>
      </c>
      <c r="X28" s="1"/>
      <c r="AB28" s="6">
        <v>27</v>
      </c>
      <c r="AC28" s="6"/>
      <c r="AD28" s="15">
        <f t="shared" si="0"/>
        <v>40379</v>
      </c>
    </row>
    <row r="29" spans="1:3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AB29" s="6">
        <v>28</v>
      </c>
      <c r="AC29" s="6"/>
      <c r="AD29" s="15">
        <f t="shared" si="0"/>
        <v>40386</v>
      </c>
    </row>
    <row r="30" spans="1:30" ht="15">
      <c r="A30" s="13" t="s">
        <v>9</v>
      </c>
      <c r="B30" s="13"/>
      <c r="C30" s="13"/>
      <c r="D30" s="13"/>
      <c r="E30" s="13"/>
      <c r="F30" s="13"/>
      <c r="G30" s="13"/>
      <c r="H30" s="1"/>
      <c r="I30" s="13" t="s">
        <v>8</v>
      </c>
      <c r="J30" s="13"/>
      <c r="K30" s="13"/>
      <c r="L30" s="13"/>
      <c r="M30" s="13"/>
      <c r="N30" s="13"/>
      <c r="O30" s="13"/>
      <c r="P30" s="1"/>
      <c r="Q30" s="13" t="s">
        <v>7</v>
      </c>
      <c r="R30" s="13"/>
      <c r="S30" s="13"/>
      <c r="T30" s="13"/>
      <c r="U30" s="13"/>
      <c r="V30" s="13"/>
      <c r="W30" s="13"/>
      <c r="X30" s="1"/>
      <c r="AB30" s="6">
        <v>29</v>
      </c>
      <c r="AC30" s="6"/>
      <c r="AD30" s="15">
        <f t="shared" si="0"/>
        <v>40393</v>
      </c>
    </row>
    <row r="31" spans="1:30" ht="15">
      <c r="A31" s="1" t="s">
        <v>6</v>
      </c>
      <c r="B31" s="1" t="s">
        <v>5</v>
      </c>
      <c r="C31" s="1" t="s">
        <v>4</v>
      </c>
      <c r="D31" s="1" t="s">
        <v>3</v>
      </c>
      <c r="E31" s="1" t="s">
        <v>2</v>
      </c>
      <c r="F31" s="1" t="s">
        <v>1</v>
      </c>
      <c r="G31" s="1" t="s">
        <v>0</v>
      </c>
      <c r="H31" s="1"/>
      <c r="I31" s="1" t="s">
        <v>6</v>
      </c>
      <c r="J31" s="1" t="s">
        <v>5</v>
      </c>
      <c r="K31" s="1" t="s">
        <v>4</v>
      </c>
      <c r="L31" s="1" t="s">
        <v>3</v>
      </c>
      <c r="M31" s="1" t="s">
        <v>2</v>
      </c>
      <c r="N31" s="1" t="s">
        <v>1</v>
      </c>
      <c r="O31" s="1" t="s">
        <v>0</v>
      </c>
      <c r="P31" s="1"/>
      <c r="Q31" s="1" t="s">
        <v>6</v>
      </c>
      <c r="R31" s="1" t="s">
        <v>5</v>
      </c>
      <c r="S31" s="1" t="s">
        <v>4</v>
      </c>
      <c r="T31" s="1" t="s">
        <v>3</v>
      </c>
      <c r="U31" s="1" t="s">
        <v>2</v>
      </c>
      <c r="V31" s="4" t="s">
        <v>1</v>
      </c>
      <c r="W31" s="4" t="s">
        <v>0</v>
      </c>
      <c r="X31" s="1"/>
      <c r="AB31" s="6">
        <v>30</v>
      </c>
      <c r="AC31" s="6"/>
      <c r="AD31" s="15">
        <f t="shared" si="0"/>
        <v>40400</v>
      </c>
    </row>
    <row r="32" spans="1:30" ht="15">
      <c r="A32" s="3">
        <f>DATEVALUE(CONCATENATE("01.10.",$A$1))-WEEKDAY(DATEVALUE(CONCATENATE("01.10.",$A$1)),3)</f>
        <v>40448</v>
      </c>
      <c r="B32" s="3">
        <f aca="true" t="shared" si="10" ref="B32:G37">A32+1</f>
        <v>40449</v>
      </c>
      <c r="C32" s="3">
        <f t="shared" si="10"/>
        <v>40450</v>
      </c>
      <c r="D32" s="3">
        <f t="shared" si="10"/>
        <v>40451</v>
      </c>
      <c r="E32" s="3">
        <f t="shared" si="10"/>
        <v>40452</v>
      </c>
      <c r="F32" s="2">
        <f t="shared" si="10"/>
        <v>40453</v>
      </c>
      <c r="G32" s="2">
        <f t="shared" si="10"/>
        <v>40454</v>
      </c>
      <c r="H32" s="1"/>
      <c r="I32" s="3">
        <f>DATEVALUE(CONCATENATE("01.11.",$A$1))-WEEKDAY(DATEVALUE(CONCATENATE("01.11.",$A$1)),3)</f>
        <v>40483</v>
      </c>
      <c r="J32" s="3">
        <f aca="true" t="shared" si="11" ref="J32:O37">I32+1</f>
        <v>40484</v>
      </c>
      <c r="K32" s="3">
        <f t="shared" si="11"/>
        <v>40485</v>
      </c>
      <c r="L32" s="3">
        <f t="shared" si="11"/>
        <v>40486</v>
      </c>
      <c r="M32" s="3">
        <f t="shared" si="11"/>
        <v>40487</v>
      </c>
      <c r="N32" s="2">
        <f t="shared" si="11"/>
        <v>40488</v>
      </c>
      <c r="O32" s="2">
        <f t="shared" si="11"/>
        <v>40489</v>
      </c>
      <c r="P32" s="1"/>
      <c r="Q32" s="3">
        <f>DATEVALUE(CONCATENATE("01.12.",$A$1))-WEEKDAY(DATEVALUE(CONCATENATE("01.12.",$A$1)),3)</f>
        <v>40511</v>
      </c>
      <c r="R32" s="3">
        <f aca="true" t="shared" si="12" ref="R32:W37">Q32+1</f>
        <v>40512</v>
      </c>
      <c r="S32" s="3">
        <f t="shared" si="12"/>
        <v>40513</v>
      </c>
      <c r="T32" s="3">
        <f t="shared" si="12"/>
        <v>40514</v>
      </c>
      <c r="U32" s="3">
        <f t="shared" si="12"/>
        <v>40515</v>
      </c>
      <c r="V32" s="2">
        <f t="shared" si="12"/>
        <v>40516</v>
      </c>
      <c r="W32" s="2">
        <f t="shared" si="12"/>
        <v>40517</v>
      </c>
      <c r="X32" s="1"/>
      <c r="AB32" s="6">
        <v>31</v>
      </c>
      <c r="AC32" s="6"/>
      <c r="AD32" s="15">
        <f t="shared" si="0"/>
        <v>40407</v>
      </c>
    </row>
    <row r="33" spans="1:30" ht="15">
      <c r="A33" s="3">
        <f>G32+1</f>
        <v>40455</v>
      </c>
      <c r="B33" s="3">
        <f t="shared" si="10"/>
        <v>40456</v>
      </c>
      <c r="C33" s="3">
        <f t="shared" si="10"/>
        <v>40457</v>
      </c>
      <c r="D33" s="3">
        <f t="shared" si="10"/>
        <v>40458</v>
      </c>
      <c r="E33" s="3">
        <f t="shared" si="10"/>
        <v>40459</v>
      </c>
      <c r="F33" s="2">
        <f t="shared" si="10"/>
        <v>40460</v>
      </c>
      <c r="G33" s="2">
        <f t="shared" si="10"/>
        <v>40461</v>
      </c>
      <c r="H33" s="1"/>
      <c r="I33" s="3">
        <f>O32+1</f>
        <v>40490</v>
      </c>
      <c r="J33" s="3">
        <f t="shared" si="11"/>
        <v>40491</v>
      </c>
      <c r="K33" s="3">
        <f t="shared" si="11"/>
        <v>40492</v>
      </c>
      <c r="L33" s="3">
        <f t="shared" si="11"/>
        <v>40493</v>
      </c>
      <c r="M33" s="3">
        <f t="shared" si="11"/>
        <v>40494</v>
      </c>
      <c r="N33" s="2">
        <f t="shared" si="11"/>
        <v>40495</v>
      </c>
      <c r="O33" s="2">
        <f t="shared" si="11"/>
        <v>40496</v>
      </c>
      <c r="P33" s="1"/>
      <c r="Q33" s="3">
        <f>W32+1</f>
        <v>40518</v>
      </c>
      <c r="R33" s="3">
        <f t="shared" si="12"/>
        <v>40519</v>
      </c>
      <c r="S33" s="3">
        <f t="shared" si="12"/>
        <v>40520</v>
      </c>
      <c r="T33" s="3">
        <f t="shared" si="12"/>
        <v>40521</v>
      </c>
      <c r="U33" s="3">
        <f t="shared" si="12"/>
        <v>40522</v>
      </c>
      <c r="V33" s="2">
        <f t="shared" si="12"/>
        <v>40523</v>
      </c>
      <c r="W33" s="2">
        <f t="shared" si="12"/>
        <v>40524</v>
      </c>
      <c r="X33" s="1"/>
      <c r="AB33" s="6">
        <v>32</v>
      </c>
      <c r="AC33" s="6"/>
      <c r="AD33" s="15">
        <f t="shared" si="0"/>
        <v>40414</v>
      </c>
    </row>
    <row r="34" spans="1:30" ht="15">
      <c r="A34" s="3">
        <f>G33+1</f>
        <v>40462</v>
      </c>
      <c r="B34" s="3">
        <f t="shared" si="10"/>
        <v>40463</v>
      </c>
      <c r="C34" s="3">
        <f t="shared" si="10"/>
        <v>40464</v>
      </c>
      <c r="D34" s="3">
        <f t="shared" si="10"/>
        <v>40465</v>
      </c>
      <c r="E34" s="3">
        <f t="shared" si="10"/>
        <v>40466</v>
      </c>
      <c r="F34" s="2">
        <f t="shared" si="10"/>
        <v>40467</v>
      </c>
      <c r="G34" s="2">
        <f t="shared" si="10"/>
        <v>40468</v>
      </c>
      <c r="H34" s="1"/>
      <c r="I34" s="3">
        <f>O33+1</f>
        <v>40497</v>
      </c>
      <c r="J34" s="3">
        <f t="shared" si="11"/>
        <v>40498</v>
      </c>
      <c r="K34" s="3">
        <f t="shared" si="11"/>
        <v>40499</v>
      </c>
      <c r="L34" s="3">
        <f t="shared" si="11"/>
        <v>40500</v>
      </c>
      <c r="M34" s="3">
        <f t="shared" si="11"/>
        <v>40501</v>
      </c>
      <c r="N34" s="2">
        <f t="shared" si="11"/>
        <v>40502</v>
      </c>
      <c r="O34" s="2">
        <f t="shared" si="11"/>
        <v>40503</v>
      </c>
      <c r="P34" s="1"/>
      <c r="Q34" s="3">
        <f>W33+1</f>
        <v>40525</v>
      </c>
      <c r="R34" s="3">
        <f t="shared" si="12"/>
        <v>40526</v>
      </c>
      <c r="S34" s="3">
        <f t="shared" si="12"/>
        <v>40527</v>
      </c>
      <c r="T34" s="3">
        <f t="shared" si="12"/>
        <v>40528</v>
      </c>
      <c r="U34" s="3">
        <f t="shared" si="12"/>
        <v>40529</v>
      </c>
      <c r="V34" s="2">
        <f t="shared" si="12"/>
        <v>40530</v>
      </c>
      <c r="W34" s="2">
        <f t="shared" si="12"/>
        <v>40531</v>
      </c>
      <c r="X34" s="1"/>
      <c r="AB34" s="6">
        <v>33</v>
      </c>
      <c r="AC34" s="6"/>
      <c r="AD34" s="15">
        <f t="shared" si="0"/>
        <v>40421</v>
      </c>
    </row>
    <row r="35" spans="1:30" ht="15">
      <c r="A35" s="3">
        <f>G34+1</f>
        <v>40469</v>
      </c>
      <c r="B35" s="3">
        <f t="shared" si="10"/>
        <v>40470</v>
      </c>
      <c r="C35" s="3">
        <f t="shared" si="10"/>
        <v>40471</v>
      </c>
      <c r="D35" s="3">
        <f t="shared" si="10"/>
        <v>40472</v>
      </c>
      <c r="E35" s="3">
        <f t="shared" si="10"/>
        <v>40473</v>
      </c>
      <c r="F35" s="2">
        <f t="shared" si="10"/>
        <v>40474</v>
      </c>
      <c r="G35" s="2">
        <f t="shared" si="10"/>
        <v>40475</v>
      </c>
      <c r="H35" s="1"/>
      <c r="I35" s="3">
        <f>O34+1</f>
        <v>40504</v>
      </c>
      <c r="J35" s="3">
        <f t="shared" si="11"/>
        <v>40505</v>
      </c>
      <c r="K35" s="3">
        <f t="shared" si="11"/>
        <v>40506</v>
      </c>
      <c r="L35" s="3">
        <f t="shared" si="11"/>
        <v>40507</v>
      </c>
      <c r="M35" s="3">
        <f t="shared" si="11"/>
        <v>40508</v>
      </c>
      <c r="N35" s="2">
        <f t="shared" si="11"/>
        <v>40509</v>
      </c>
      <c r="O35" s="2">
        <f t="shared" si="11"/>
        <v>40510</v>
      </c>
      <c r="P35" s="1"/>
      <c r="Q35" s="3">
        <f>W34+1</f>
        <v>40532</v>
      </c>
      <c r="R35" s="3">
        <f t="shared" si="12"/>
        <v>40533</v>
      </c>
      <c r="S35" s="3">
        <f t="shared" si="12"/>
        <v>40534</v>
      </c>
      <c r="T35" s="3">
        <f t="shared" si="12"/>
        <v>40535</v>
      </c>
      <c r="U35" s="3">
        <f t="shared" si="12"/>
        <v>40536</v>
      </c>
      <c r="V35" s="2">
        <f t="shared" si="12"/>
        <v>40537</v>
      </c>
      <c r="W35" s="2">
        <f t="shared" si="12"/>
        <v>40538</v>
      </c>
      <c r="X35" s="1"/>
      <c r="AB35" s="6">
        <v>34</v>
      </c>
      <c r="AC35" s="6"/>
      <c r="AD35" s="15">
        <f t="shared" si="0"/>
        <v>40428</v>
      </c>
    </row>
    <row r="36" spans="1:30" ht="15">
      <c r="A36" s="3">
        <f>G35+1</f>
        <v>40476</v>
      </c>
      <c r="B36" s="3">
        <f t="shared" si="10"/>
        <v>40477</v>
      </c>
      <c r="C36" s="3">
        <f t="shared" si="10"/>
        <v>40478</v>
      </c>
      <c r="D36" s="3">
        <f t="shared" si="10"/>
        <v>40479</v>
      </c>
      <c r="E36" s="3">
        <f t="shared" si="10"/>
        <v>40480</v>
      </c>
      <c r="F36" s="2">
        <f t="shared" si="10"/>
        <v>40481</v>
      </c>
      <c r="G36" s="2">
        <f t="shared" si="10"/>
        <v>40482</v>
      </c>
      <c r="H36" s="1"/>
      <c r="I36" s="3">
        <f>O35+1</f>
        <v>40511</v>
      </c>
      <c r="J36" s="3">
        <f t="shared" si="11"/>
        <v>40512</v>
      </c>
      <c r="K36" s="3">
        <f t="shared" si="11"/>
        <v>40513</v>
      </c>
      <c r="L36" s="3">
        <f t="shared" si="11"/>
        <v>40514</v>
      </c>
      <c r="M36" s="3">
        <f t="shared" si="11"/>
        <v>40515</v>
      </c>
      <c r="N36" s="2">
        <f t="shared" si="11"/>
        <v>40516</v>
      </c>
      <c r="O36" s="2">
        <f t="shared" si="11"/>
        <v>40517</v>
      </c>
      <c r="P36" s="1"/>
      <c r="Q36" s="3">
        <f>W35+1</f>
        <v>40539</v>
      </c>
      <c r="R36" s="3">
        <f t="shared" si="12"/>
        <v>40540</v>
      </c>
      <c r="S36" s="3">
        <f t="shared" si="12"/>
        <v>40541</v>
      </c>
      <c r="T36" s="3">
        <f t="shared" si="12"/>
        <v>40542</v>
      </c>
      <c r="U36" s="3">
        <f t="shared" si="12"/>
        <v>40543</v>
      </c>
      <c r="V36" s="2">
        <f t="shared" si="12"/>
        <v>40544</v>
      </c>
      <c r="W36" s="2">
        <f t="shared" si="12"/>
        <v>40545</v>
      </c>
      <c r="X36" s="1"/>
      <c r="AB36" s="6">
        <v>35</v>
      </c>
      <c r="AC36" s="6"/>
      <c r="AD36" s="15">
        <f t="shared" si="0"/>
        <v>40435</v>
      </c>
    </row>
    <row r="37" spans="1:30" ht="15">
      <c r="A37" s="3">
        <f>G36+1</f>
        <v>40483</v>
      </c>
      <c r="B37" s="3">
        <f t="shared" si="10"/>
        <v>40484</v>
      </c>
      <c r="C37" s="3">
        <f t="shared" si="10"/>
        <v>40485</v>
      </c>
      <c r="D37" s="3">
        <f t="shared" si="10"/>
        <v>40486</v>
      </c>
      <c r="E37" s="3">
        <f t="shared" si="10"/>
        <v>40487</v>
      </c>
      <c r="F37" s="2">
        <f t="shared" si="10"/>
        <v>40488</v>
      </c>
      <c r="G37" s="2">
        <f t="shared" si="10"/>
        <v>40489</v>
      </c>
      <c r="H37" s="1"/>
      <c r="I37" s="3">
        <f>O36+1</f>
        <v>40518</v>
      </c>
      <c r="J37" s="3">
        <f t="shared" si="11"/>
        <v>40519</v>
      </c>
      <c r="K37" s="3">
        <f t="shared" si="11"/>
        <v>40520</v>
      </c>
      <c r="L37" s="3">
        <f t="shared" si="11"/>
        <v>40521</v>
      </c>
      <c r="M37" s="3">
        <f t="shared" si="11"/>
        <v>40522</v>
      </c>
      <c r="N37" s="2">
        <f t="shared" si="11"/>
        <v>40523</v>
      </c>
      <c r="O37" s="2">
        <f t="shared" si="11"/>
        <v>40524</v>
      </c>
      <c r="P37" s="1"/>
      <c r="Q37" s="3">
        <f>W36+1</f>
        <v>40546</v>
      </c>
      <c r="R37" s="3">
        <f t="shared" si="12"/>
        <v>40547</v>
      </c>
      <c r="S37" s="3">
        <f t="shared" si="12"/>
        <v>40548</v>
      </c>
      <c r="T37" s="3">
        <f t="shared" si="12"/>
        <v>40549</v>
      </c>
      <c r="U37" s="3">
        <f t="shared" si="12"/>
        <v>40550</v>
      </c>
      <c r="V37" s="2">
        <f t="shared" si="12"/>
        <v>40551</v>
      </c>
      <c r="W37" s="2">
        <f t="shared" si="12"/>
        <v>40552</v>
      </c>
      <c r="X37" s="1"/>
      <c r="AB37" s="6">
        <v>36</v>
      </c>
      <c r="AC37" s="6"/>
      <c r="AD37" s="15">
        <f t="shared" si="0"/>
        <v>40442</v>
      </c>
    </row>
    <row r="38" spans="28:30" ht="15">
      <c r="AB38" s="12">
        <v>37</v>
      </c>
      <c r="AC38" s="6"/>
      <c r="AD38" s="15">
        <f t="shared" si="0"/>
        <v>40449</v>
      </c>
    </row>
    <row r="39" spans="28:30" ht="15">
      <c r="AB39" s="12">
        <v>38</v>
      </c>
      <c r="AC39" s="6"/>
      <c r="AD39" s="15">
        <f t="shared" si="0"/>
        <v>40456</v>
      </c>
    </row>
    <row r="40" spans="4:30" ht="15">
      <c r="D40" t="s">
        <v>24</v>
      </c>
      <c r="AB40" s="12">
        <v>39</v>
      </c>
      <c r="AC40" s="6"/>
      <c r="AD40" s="15">
        <f t="shared" si="0"/>
        <v>40463</v>
      </c>
    </row>
    <row r="41" spans="5:30" ht="15">
      <c r="E41" t="s">
        <v>25</v>
      </c>
      <c r="AB41" s="12">
        <v>40</v>
      </c>
      <c r="AC41" s="6"/>
      <c r="AD41" s="15">
        <f t="shared" si="0"/>
        <v>40470</v>
      </c>
    </row>
    <row r="42" spans="28:30" ht="15">
      <c r="AB42" s="12">
        <v>41</v>
      </c>
      <c r="AC42" s="6"/>
      <c r="AD42" s="15">
        <f t="shared" si="0"/>
        <v>40477</v>
      </c>
    </row>
    <row r="43" spans="28:30" ht="15">
      <c r="AB43" s="12">
        <v>42</v>
      </c>
      <c r="AC43" s="6"/>
      <c r="AD43" s="15">
        <f t="shared" si="0"/>
        <v>40484</v>
      </c>
    </row>
    <row r="44" spans="28:30" ht="15">
      <c r="AB44" s="12">
        <v>43</v>
      </c>
      <c r="AC44" s="6"/>
      <c r="AD44" s="15">
        <f t="shared" si="0"/>
        <v>40491</v>
      </c>
    </row>
    <row r="45" spans="28:30" ht="15">
      <c r="AB45" s="12">
        <v>44</v>
      </c>
      <c r="AC45" s="6"/>
      <c r="AD45" s="15">
        <f t="shared" si="0"/>
        <v>40498</v>
      </c>
    </row>
    <row r="46" spans="28:30" ht="15">
      <c r="AB46" s="12">
        <v>45</v>
      </c>
      <c r="AC46" s="6"/>
      <c r="AD46" s="15">
        <f t="shared" si="0"/>
        <v>40505</v>
      </c>
    </row>
    <row r="47" spans="28:30" ht="15">
      <c r="AB47" s="12">
        <v>46</v>
      </c>
      <c r="AC47" s="6"/>
      <c r="AD47" s="15">
        <f t="shared" si="0"/>
        <v>40512</v>
      </c>
    </row>
    <row r="48" spans="28:30" ht="15">
      <c r="AB48" s="12">
        <v>47</v>
      </c>
      <c r="AC48" s="6"/>
      <c r="AD48" s="15">
        <f t="shared" si="0"/>
        <v>40519</v>
      </c>
    </row>
    <row r="49" spans="28:30" ht="15">
      <c r="AB49" s="12">
        <v>48</v>
      </c>
      <c r="AC49" s="6"/>
      <c r="AD49" s="15">
        <f t="shared" si="0"/>
        <v>40526</v>
      </c>
    </row>
    <row r="50" spans="28:30" ht="15">
      <c r="AB50" s="12">
        <v>49</v>
      </c>
      <c r="AC50" s="6"/>
      <c r="AD50" s="15">
        <f t="shared" si="0"/>
        <v>40533</v>
      </c>
    </row>
    <row r="51" spans="28:30" ht="15">
      <c r="AB51" s="12">
        <v>50</v>
      </c>
      <c r="AC51" s="6"/>
      <c r="AD51" s="15">
        <f t="shared" si="0"/>
        <v>40540</v>
      </c>
    </row>
    <row r="52" spans="28:30" ht="15">
      <c r="AB52" s="12">
        <v>51</v>
      </c>
      <c r="AC52" s="6"/>
      <c r="AD52" s="15">
        <f t="shared" si="0"/>
        <v>40554</v>
      </c>
    </row>
    <row r="53" spans="28:30" ht="15">
      <c r="AB53" s="12">
        <v>52</v>
      </c>
      <c r="AC53" s="6"/>
      <c r="AD53" s="15">
        <f t="shared" si="0"/>
        <v>40561</v>
      </c>
    </row>
    <row r="54" spans="28:30" ht="15">
      <c r="AB54" s="12">
        <v>53</v>
      </c>
      <c r="AC54" s="6"/>
      <c r="AD54" s="15">
        <f t="shared" si="0"/>
        <v>40568</v>
      </c>
    </row>
    <row r="55" spans="28:30" ht="15">
      <c r="AB55" s="12">
        <v>54</v>
      </c>
      <c r="AC55" s="6"/>
      <c r="AD55" s="15">
        <f t="shared" si="0"/>
        <v>40575</v>
      </c>
    </row>
    <row r="56" spans="28:30" ht="15">
      <c r="AB56" s="12">
        <v>55</v>
      </c>
      <c r="AC56" s="6"/>
      <c r="AD56" s="15">
        <f t="shared" si="0"/>
        <v>40582</v>
      </c>
    </row>
    <row r="57" spans="28:30" ht="15">
      <c r="AB57" s="12">
        <v>56</v>
      </c>
      <c r="AC57" s="6"/>
      <c r="AD57" s="15">
        <f t="shared" si="0"/>
        <v>40589</v>
      </c>
    </row>
    <row r="58" spans="28:30" ht="15">
      <c r="AB58" s="12">
        <v>57</v>
      </c>
      <c r="AC58" s="6"/>
      <c r="AD58" s="15">
        <f t="shared" si="0"/>
        <v>40596</v>
      </c>
    </row>
    <row r="59" spans="28:30" ht="15">
      <c r="AB59" s="12">
        <v>58</v>
      </c>
      <c r="AC59" s="6"/>
      <c r="AD59" s="15">
        <f t="shared" si="0"/>
        <v>40603</v>
      </c>
    </row>
    <row r="60" spans="28:30" ht="15">
      <c r="AB60" s="12">
        <v>59</v>
      </c>
      <c r="AC60" s="6"/>
      <c r="AD60" s="15">
        <f t="shared" si="0"/>
        <v>40617</v>
      </c>
    </row>
    <row r="61" spans="28:30" ht="15">
      <c r="AB61" s="12">
        <v>60</v>
      </c>
      <c r="AC61" s="6"/>
      <c r="AD61" s="15">
        <f t="shared" si="0"/>
        <v>40624</v>
      </c>
    </row>
    <row r="62" spans="28:30" ht="15">
      <c r="AB62" s="12">
        <v>61</v>
      </c>
      <c r="AC62" s="6"/>
      <c r="AD62" s="15">
        <f t="shared" si="0"/>
        <v>40631</v>
      </c>
    </row>
    <row r="63" spans="28:30" ht="15">
      <c r="AB63" s="12">
        <v>62</v>
      </c>
      <c r="AC63" s="6"/>
      <c r="AD63" s="15">
        <f t="shared" si="0"/>
        <v>40638</v>
      </c>
    </row>
    <row r="64" spans="28:30" ht="15">
      <c r="AB64" s="12">
        <v>63</v>
      </c>
      <c r="AC64" s="6"/>
      <c r="AD64" s="15">
        <f t="shared" si="0"/>
        <v>40645</v>
      </c>
    </row>
    <row r="65" spans="28:30" ht="15">
      <c r="AB65" s="12">
        <v>64</v>
      </c>
      <c r="AC65" s="6"/>
      <c r="AD65" s="15">
        <f t="shared" si="0"/>
        <v>40652</v>
      </c>
    </row>
    <row r="66" spans="28:30" ht="15">
      <c r="AB66" s="12">
        <v>65</v>
      </c>
      <c r="AC66" s="6"/>
      <c r="AD66" s="15">
        <f t="shared" si="0"/>
        <v>40659</v>
      </c>
    </row>
    <row r="67" spans="28:30" ht="15">
      <c r="AB67" s="12">
        <v>66</v>
      </c>
      <c r="AC67" s="6"/>
      <c r="AD67" s="15">
        <f t="shared" si="0"/>
        <v>40666</v>
      </c>
    </row>
    <row r="68" spans="28:30" ht="15">
      <c r="AB68" s="12">
        <v>67</v>
      </c>
      <c r="AC68" s="6"/>
      <c r="AD68" s="15">
        <f>AD67+7+7*COUNTIF($Z$2:$Z$24,AD67+7)</f>
        <v>40673</v>
      </c>
    </row>
    <row r="69" spans="28:30" ht="15">
      <c r="AB69" s="12">
        <v>68</v>
      </c>
      <c r="AC69" s="6"/>
      <c r="AD69" s="15">
        <f>AD68+7+7*COUNTIF($Z$2:$Z$24,AD68+7)</f>
        <v>40680</v>
      </c>
    </row>
  </sheetData>
  <sheetProtection/>
  <mergeCells count="13">
    <mergeCell ref="A1:W1"/>
    <mergeCell ref="A3:G3"/>
    <mergeCell ref="I3:O3"/>
    <mergeCell ref="Q3:W3"/>
    <mergeCell ref="A12:G12"/>
    <mergeCell ref="I12:O12"/>
    <mergeCell ref="Q12:W12"/>
    <mergeCell ref="A21:G21"/>
    <mergeCell ref="I21:O21"/>
    <mergeCell ref="Q21:W21"/>
    <mergeCell ref="A30:G30"/>
    <mergeCell ref="I30:O30"/>
    <mergeCell ref="Q30:W30"/>
  </mergeCells>
  <conditionalFormatting sqref="A5:G10">
    <cfRule type="cellIs" priority="23" dxfId="24" operator="greaterThan" stopIfTrue="1">
      <formula>DATEVALUE(CONCATENATE("01.01.",$A$1))+30</formula>
    </cfRule>
    <cfRule type="cellIs" priority="24" dxfId="24" operator="lessThan" stopIfTrue="1">
      <formula>DATEVALUE(CONCATENATE("01.01.",$A$1))</formula>
    </cfRule>
  </conditionalFormatting>
  <conditionalFormatting sqref="Q5:W10">
    <cfRule type="cellIs" priority="21" dxfId="24" operator="greaterThan" stopIfTrue="1">
      <formula>DATEVALUE(CONCATENATE("01.03.",$A$1))+30</formula>
    </cfRule>
    <cfRule type="cellIs" priority="22" dxfId="24" operator="lessThan" stopIfTrue="1">
      <formula>DATEVALUE(CONCATENATE("01.03.",$A$1))</formula>
    </cfRule>
  </conditionalFormatting>
  <conditionalFormatting sqref="A14:G19">
    <cfRule type="cellIs" priority="19" dxfId="24" operator="greaterThan" stopIfTrue="1">
      <formula>DATEVALUE(CONCATENATE("01.04.",$A$1))+29</formula>
    </cfRule>
    <cfRule type="cellIs" priority="20" dxfId="24" operator="lessThan" stopIfTrue="1">
      <formula>DATEVALUE(CONCATENATE("01.04.",$A$1))</formula>
    </cfRule>
  </conditionalFormatting>
  <conditionalFormatting sqref="I14:O19">
    <cfRule type="cellIs" priority="17" dxfId="24" operator="greaterThan" stopIfTrue="1">
      <formula>DATEVALUE(CONCATENATE("01.05.",$A$1))+30</formula>
    </cfRule>
    <cfRule type="cellIs" priority="18" dxfId="24" operator="lessThan" stopIfTrue="1">
      <formula>DATEVALUE(CONCATENATE("01.05.",$A$1))</formula>
    </cfRule>
  </conditionalFormatting>
  <conditionalFormatting sqref="Q14:W19">
    <cfRule type="cellIs" priority="15" dxfId="24" operator="greaterThan" stopIfTrue="1">
      <formula>DATEVALUE(CONCATENATE("01.06.",$A$1))+29</formula>
    </cfRule>
    <cfRule type="cellIs" priority="16" dxfId="24" operator="lessThan" stopIfTrue="1">
      <formula>DATEVALUE(CONCATENATE("01.06.",$A$1))</formula>
    </cfRule>
  </conditionalFormatting>
  <conditionalFormatting sqref="A23:G28">
    <cfRule type="cellIs" priority="13" dxfId="24" operator="greaterThan" stopIfTrue="1">
      <formula>DATEVALUE(CONCATENATE("01.07.",$A$1))+30</formula>
    </cfRule>
    <cfRule type="cellIs" priority="14" dxfId="24" operator="lessThan" stopIfTrue="1">
      <formula>DATEVALUE(CONCATENATE("01.07.",$A$1))</formula>
    </cfRule>
  </conditionalFormatting>
  <conditionalFormatting sqref="I23:O28">
    <cfRule type="cellIs" priority="11" dxfId="24" operator="greaterThan" stopIfTrue="1">
      <formula>DATEVALUE(CONCATENATE("01.08.",$A$1))+30</formula>
    </cfRule>
    <cfRule type="cellIs" priority="12" dxfId="24" operator="lessThan" stopIfTrue="1">
      <formula>DATEVALUE(CONCATENATE("01.08.",$A$1))</formula>
    </cfRule>
  </conditionalFormatting>
  <conditionalFormatting sqref="Q23:W28">
    <cfRule type="cellIs" priority="9" dxfId="24" operator="greaterThan" stopIfTrue="1">
      <formula>DATEVALUE(CONCATENATE("01.09.",$A$1))+29</formula>
    </cfRule>
    <cfRule type="cellIs" priority="10" dxfId="24" operator="lessThan" stopIfTrue="1">
      <formula>DATEVALUE(CONCATENATE("01.09.",$A$1))</formula>
    </cfRule>
  </conditionalFormatting>
  <conditionalFormatting sqref="A32:G37">
    <cfRule type="cellIs" priority="7" dxfId="24" operator="greaterThan" stopIfTrue="1">
      <formula>DATEVALUE(CONCATENATE("01.10.",$A$1))+30</formula>
    </cfRule>
    <cfRule type="cellIs" priority="8" dxfId="24" operator="lessThan" stopIfTrue="1">
      <formula>DATEVALUE(CONCATENATE("01.10.",$A$1))</formula>
    </cfRule>
  </conditionalFormatting>
  <conditionalFormatting sqref="I32:O37">
    <cfRule type="cellIs" priority="5" dxfId="24" operator="greaterThan" stopIfTrue="1">
      <formula>DATEVALUE(CONCATENATE("01.11.",$A$1))+29</formula>
    </cfRule>
    <cfRule type="cellIs" priority="6" dxfId="24" operator="lessThan" stopIfTrue="1">
      <formula>DATEVALUE(CONCATENATE("01.11.",$A$1))</formula>
    </cfRule>
  </conditionalFormatting>
  <conditionalFormatting sqref="Q32:W37">
    <cfRule type="cellIs" priority="3" dxfId="24" operator="greaterThan" stopIfTrue="1">
      <formula>DATEVALUE(CONCATENATE("01.12.",$A$1))+30</formula>
    </cfRule>
    <cfRule type="cellIs" priority="4" dxfId="24" operator="lessThan" stopIfTrue="1">
      <formula>DATEVALUE(CONCATENATE("01.12.",$A$1))</formula>
    </cfRule>
  </conditionalFormatting>
  <conditionalFormatting sqref="I5:O10">
    <cfRule type="cellIs" priority="1" dxfId="24" operator="greaterThan" stopIfTrue="1">
      <formula>DATEVALUE(CONCATENATE("01.02.",$A$1))+IF(MOD($A$1,4)&lt;&gt;0,27,IF(MOD($A$1,100)&lt;&gt;0,28,IF(MOD($A$1,400)&lt;&gt;0,27,28)))</formula>
    </cfRule>
    <cfRule type="cellIs" priority="2" dxfId="24" operator="lessThan" stopIfTrue="1">
      <formula>DATEVALUE(CONCATENATE("01.02.",$A$1))</formula>
    </cfRule>
  </conditionalFormatting>
  <printOptions/>
  <pageMargins left="0.7" right="0.7" top="0.75" bottom="0.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DV</cp:lastModifiedBy>
  <dcterms:created xsi:type="dcterms:W3CDTF">2010-12-06T16:04:09Z</dcterms:created>
  <dcterms:modified xsi:type="dcterms:W3CDTF">2010-12-07T11:32:25Z</dcterms:modified>
  <cp:category/>
  <cp:version/>
  <cp:contentType/>
  <cp:contentStatus/>
</cp:coreProperties>
</file>