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950" activeTab="0"/>
  </bookViews>
  <sheets>
    <sheet name="Расчет" sheetId="1" r:id="rId1"/>
  </sheets>
  <definedNames>
    <definedName name="_xlnm._FilterDatabase" localSheetId="0" hidden="1">'Расчет'!$A$2:$C$467</definedName>
  </definedNames>
  <calcPr fullCalcOnLoad="1"/>
</workbook>
</file>

<file path=xl/sharedStrings.xml><?xml version="1.0" encoding="utf-8"?>
<sst xmlns="http://schemas.openxmlformats.org/spreadsheetml/2006/main" count="470" uniqueCount="470">
  <si>
    <t>0207 36 530 4</t>
  </si>
  <si>
    <t>0207 36 530 5</t>
  </si>
  <si>
    <t>0207 36 610 1</t>
  </si>
  <si>
    <t>0207 36 610 9</t>
  </si>
  <si>
    <t>0207 36 630 2</t>
  </si>
  <si>
    <t>0207 36 630 3</t>
  </si>
  <si>
    <t>0207 36 630 4</t>
  </si>
  <si>
    <t>0207 36 630 5</t>
  </si>
  <si>
    <t>0207 36 710 1</t>
  </si>
  <si>
    <t>0207 36 710 9</t>
  </si>
  <si>
    <t>0207 36 790 2</t>
  </si>
  <si>
    <t>0207 36 790 3</t>
  </si>
  <si>
    <t>0207 36 790 4</t>
  </si>
  <si>
    <t>0207 36 790 5</t>
  </si>
  <si>
    <t>0207 36 810 1</t>
  </si>
  <si>
    <t>0207 36 810 9</t>
  </si>
  <si>
    <t>0207 36 850 1</t>
  </si>
  <si>
    <t>0207 36 850 9</t>
  </si>
  <si>
    <t>0207 36 890 1</t>
  </si>
  <si>
    <t>0207 36 890 9</t>
  </si>
  <si>
    <t>0207 36 900 1</t>
  </si>
  <si>
    <t>0207 36 900 9</t>
  </si>
  <si>
    <t>0101 10 100 0</t>
  </si>
  <si>
    <t>0101 10 900 0</t>
  </si>
  <si>
    <t>0201 30 000 2</t>
  </si>
  <si>
    <t>0201 30 000 3</t>
  </si>
  <si>
    <t>0201 30 000 9</t>
  </si>
  <si>
    <t>0202 10 000 1</t>
  </si>
  <si>
    <t>0207 24 900 1</t>
  </si>
  <si>
    <t>0207 24 900 9</t>
  </si>
  <si>
    <t>0207 25 100 1</t>
  </si>
  <si>
    <t>0207 25 100 9</t>
  </si>
  <si>
    <t>0207 25 900 1</t>
  </si>
  <si>
    <t>0207 25 900 9</t>
  </si>
  <si>
    <t>0207 26 100 1</t>
  </si>
  <si>
    <t>0207 26 100 9</t>
  </si>
  <si>
    <t>0207 26 200 1</t>
  </si>
  <si>
    <t>0207 26 200 9</t>
  </si>
  <si>
    <t>0207 26 300 1</t>
  </si>
  <si>
    <t>0207 26 300 9</t>
  </si>
  <si>
    <t>0207 26 400 1</t>
  </si>
  <si>
    <t>0207 26 400 9</t>
  </si>
  <si>
    <t>0207 26 500 1</t>
  </si>
  <si>
    <t>0207 26 500 9</t>
  </si>
  <si>
    <t>0101 90 110 0</t>
  </si>
  <si>
    <t>0101 90 190 0</t>
  </si>
  <si>
    <t>0101 90 300 0</t>
  </si>
  <si>
    <t>0207 24 100 9</t>
  </si>
  <si>
    <t>0207 33 510 1</t>
  </si>
  <si>
    <t>0207 33 510 9</t>
  </si>
  <si>
    <t>0203 11 900 1</t>
  </si>
  <si>
    <t>0203 11 900 9</t>
  </si>
  <si>
    <t>0203 12 110 1</t>
  </si>
  <si>
    <t>0202 30 500 9</t>
  </si>
  <si>
    <t>0202 30 900 2</t>
  </si>
  <si>
    <t>0207 26 600 1</t>
  </si>
  <si>
    <t>0207 26 600 9</t>
  </si>
  <si>
    <t>0203 11 100 1</t>
  </si>
  <si>
    <t>0203 11 100 9</t>
  </si>
  <si>
    <t>0202 30 100 9</t>
  </si>
  <si>
    <t>0202 30 500 2</t>
  </si>
  <si>
    <t>0202 30 500 3</t>
  </si>
  <si>
    <t>0208 10 110 0</t>
  </si>
  <si>
    <t>0207 35 310 5</t>
  </si>
  <si>
    <t>0207 35 410 2</t>
  </si>
  <si>
    <t>0207 35 410 3</t>
  </si>
  <si>
    <t>0207 35 410 4</t>
  </si>
  <si>
    <t>0207 35 410 5</t>
  </si>
  <si>
    <t>0207 35 510 1</t>
  </si>
  <si>
    <t>0207 35 510 9</t>
  </si>
  <si>
    <t>0207 35 530 2</t>
  </si>
  <si>
    <t>0207 12 900 1</t>
  </si>
  <si>
    <t>0207 12 900 9</t>
  </si>
  <si>
    <t>0105 99 200 0</t>
  </si>
  <si>
    <t>0105 99 300 0</t>
  </si>
  <si>
    <t>0105 99 500 0</t>
  </si>
  <si>
    <t>0106 11 001 0</t>
  </si>
  <si>
    <t>0207 35 150 5</t>
  </si>
  <si>
    <t>0207 35 210 1</t>
  </si>
  <si>
    <t>0207 35 210 9</t>
  </si>
  <si>
    <t>0205 00 200 0</t>
  </si>
  <si>
    <t>0205 00 800 0</t>
  </si>
  <si>
    <t>0207 32 150 1</t>
  </si>
  <si>
    <t>0207 32 150 9</t>
  </si>
  <si>
    <t>0207 32 190 1</t>
  </si>
  <si>
    <t>0207 32 190 9</t>
  </si>
  <si>
    <t>0207 32 510 1</t>
  </si>
  <si>
    <t>0207 32 510 9</t>
  </si>
  <si>
    <t>0207 32 590 1</t>
  </si>
  <si>
    <t>0207 32 590 9</t>
  </si>
  <si>
    <t>0207 32 900 1</t>
  </si>
  <si>
    <t>0207 32 900 9</t>
  </si>
  <si>
    <t>0207 33 110 1</t>
  </si>
  <si>
    <t>0207 33 110 9</t>
  </si>
  <si>
    <t>0207 33 190 1</t>
  </si>
  <si>
    <t>0207 33 190 9</t>
  </si>
  <si>
    <t>0207 35 530 3</t>
  </si>
  <si>
    <t>0207 35 530 4</t>
  </si>
  <si>
    <t>0207 35 530 5</t>
  </si>
  <si>
    <t>0207 35 610 1</t>
  </si>
  <si>
    <t>0207 35 610 9</t>
  </si>
  <si>
    <t>0207 35 630 2</t>
  </si>
  <si>
    <t>0207 35 630 3</t>
  </si>
  <si>
    <t>0207 35 630 4</t>
  </si>
  <si>
    <t>0207 35 630 5</t>
  </si>
  <si>
    <t>0207 35 710 1</t>
  </si>
  <si>
    <t>0207 35 710 9</t>
  </si>
  <si>
    <t>0207 35 790 2</t>
  </si>
  <si>
    <t>0207 35 790 3</t>
  </si>
  <si>
    <t>0207 35 790 4</t>
  </si>
  <si>
    <t>0207 35 790 5</t>
  </si>
  <si>
    <t>0207 35 910 1</t>
  </si>
  <si>
    <t>0207 35 910 9</t>
  </si>
  <si>
    <t>0207 35 990 1</t>
  </si>
  <si>
    <t>0207 35 990 9</t>
  </si>
  <si>
    <t>0207 36 110 1</t>
  </si>
  <si>
    <t>0207 36 110 9</t>
  </si>
  <si>
    <t>0207 36 150 2</t>
  </si>
  <si>
    <t>0207 36 150 3</t>
  </si>
  <si>
    <t>0207 36 150 4</t>
  </si>
  <si>
    <t>0207 36 150 5</t>
  </si>
  <si>
    <t>0207 36 210 1</t>
  </si>
  <si>
    <t>0207 36 210 9</t>
  </si>
  <si>
    <t>0207 36 230 1</t>
  </si>
  <si>
    <t>0207 36 230 9</t>
  </si>
  <si>
    <t>0207 36 250 1</t>
  </si>
  <si>
    <t>0207 36 250 9</t>
  </si>
  <si>
    <t>0207 36 310 2</t>
  </si>
  <si>
    <t>0207 36 310 3</t>
  </si>
  <si>
    <t>0207 36 310 4</t>
  </si>
  <si>
    <t>0207 36 310 5</t>
  </si>
  <si>
    <t>0207 36 410 2</t>
  </si>
  <si>
    <t>0207 36 410 3</t>
  </si>
  <si>
    <t>0207 36 410 4</t>
  </si>
  <si>
    <t>0207 36 410 5</t>
  </si>
  <si>
    <t>0207 36 510 1</t>
  </si>
  <si>
    <t>0207 36 510 9</t>
  </si>
  <si>
    <t>0207 36 530 2</t>
  </si>
  <si>
    <t>0207 36 530 3</t>
  </si>
  <si>
    <t>0208 40 900 0</t>
  </si>
  <si>
    <t>0208 50 000 0</t>
  </si>
  <si>
    <t>0209 00 110 0</t>
  </si>
  <si>
    <t>0104 20 100 0</t>
  </si>
  <si>
    <t>0104 20 900 0</t>
  </si>
  <si>
    <t>0105 11 110 0</t>
  </si>
  <si>
    <t>0105 11 190 0</t>
  </si>
  <si>
    <t>0105 11 910 0</t>
  </si>
  <si>
    <t>0105 11 990 0</t>
  </si>
  <si>
    <t>0105 12 000 0</t>
  </si>
  <si>
    <t>0105 19 200 0</t>
  </si>
  <si>
    <t>0105 19 900 0</t>
  </si>
  <si>
    <t>0105 94 000 0</t>
  </si>
  <si>
    <t>0105 99 100 0</t>
  </si>
  <si>
    <t>0207 11 300 9</t>
  </si>
  <si>
    <t>0207 11 900 1</t>
  </si>
  <si>
    <t>0207 11 900 9</t>
  </si>
  <si>
    <t>0207 12 100 1</t>
  </si>
  <si>
    <t>0207 12 100 9</t>
  </si>
  <si>
    <t>0204 21 000 0</t>
  </si>
  <si>
    <t>0203 29 590 1</t>
  </si>
  <si>
    <t>0203 29 590 9</t>
  </si>
  <si>
    <t>0203 29 900 1</t>
  </si>
  <si>
    <t>0203 29 900 2</t>
  </si>
  <si>
    <t>0203 29 900 8</t>
  </si>
  <si>
    <t>0204 10 000 0</t>
  </si>
  <si>
    <t>0101 90 900 0</t>
  </si>
  <si>
    <t>0102 10 100 0</t>
  </si>
  <si>
    <t>0106 20 001 0</t>
  </si>
  <si>
    <t>0106 20 009 0</t>
  </si>
  <si>
    <t>0106 31 001 0</t>
  </si>
  <si>
    <t>0106 31 009 0</t>
  </si>
  <si>
    <t>0106 32 001 0</t>
  </si>
  <si>
    <t>0106 32 009 0</t>
  </si>
  <si>
    <t>0106 39 100 0</t>
  </si>
  <si>
    <t>0207 35 230 9</t>
  </si>
  <si>
    <t>0207 35 250 1</t>
  </si>
  <si>
    <t>0207 35 250 9</t>
  </si>
  <si>
    <t>0207 35 310 2</t>
  </si>
  <si>
    <t>0207 35 310 3</t>
  </si>
  <si>
    <t>0207 35 310 4</t>
  </si>
  <si>
    <t>0106 39 901 0</t>
  </si>
  <si>
    <t>0106 39 909 0</t>
  </si>
  <si>
    <t>0106 90 001 0</t>
  </si>
  <si>
    <t>0106 90 009 1</t>
  </si>
  <si>
    <t>0106 90 009 2</t>
  </si>
  <si>
    <t>0106 90 009 3</t>
  </si>
  <si>
    <t>0106 90 009 9</t>
  </si>
  <si>
    <t>0201 10 000 1</t>
  </si>
  <si>
    <t>0201 10 000 9</t>
  </si>
  <si>
    <t>0207 32 110 1</t>
  </si>
  <si>
    <t>0207 32 110 9</t>
  </si>
  <si>
    <t>0201 20 900 1</t>
  </si>
  <si>
    <t>0201 20 900 9</t>
  </si>
  <si>
    <t>0207 13 100 1</t>
  </si>
  <si>
    <t>0207 13 100 9</t>
  </si>
  <si>
    <t>0207 13 200 1</t>
  </si>
  <si>
    <t>0207 13 200 9</t>
  </si>
  <si>
    <t>0202 10 000 9</t>
  </si>
  <si>
    <t>0202 20 100 1</t>
  </si>
  <si>
    <t>0202 20 100 9</t>
  </si>
  <si>
    <t>0202 20 300 1</t>
  </si>
  <si>
    <t>0202 20 300 9</t>
  </si>
  <si>
    <t>0202 20 500 1</t>
  </si>
  <si>
    <t>0202 20 500 9</t>
  </si>
  <si>
    <t>0202 20 900 1</t>
  </si>
  <si>
    <t>0202 20 900 9</t>
  </si>
  <si>
    <t>0202 30 100 2</t>
  </si>
  <si>
    <t>0202 30 100 3</t>
  </si>
  <si>
    <t>0210 11 190 0</t>
  </si>
  <si>
    <t>0210 11 310 0</t>
  </si>
  <si>
    <t>0210 11 390 0</t>
  </si>
  <si>
    <t>0210 11 900 0</t>
  </si>
  <si>
    <t>0210 12 110 0</t>
  </si>
  <si>
    <t>0210 12 190 0</t>
  </si>
  <si>
    <t>0210 12 900 0</t>
  </si>
  <si>
    <t>0210 19 100 0</t>
  </si>
  <si>
    <t>0210 19 200 0</t>
  </si>
  <si>
    <t>0203 12 110 9</t>
  </si>
  <si>
    <t>0208 10 190 0</t>
  </si>
  <si>
    <t>0208 10 900 0</t>
  </si>
  <si>
    <t>0208 30 000 0</t>
  </si>
  <si>
    <t>0208 40 100 0</t>
  </si>
  <si>
    <t>0204 22 500 0</t>
  </si>
  <si>
    <t>0204 22 900 0</t>
  </si>
  <si>
    <t>0204 23 000 0</t>
  </si>
  <si>
    <t>0204 30 000 0</t>
  </si>
  <si>
    <t>0204 41 000 0</t>
  </si>
  <si>
    <t>0207 35 230 1</t>
  </si>
  <si>
    <t>0207 26 700 1</t>
  </si>
  <si>
    <t>0207 26 700 9</t>
  </si>
  <si>
    <t>0207 26 800 1</t>
  </si>
  <si>
    <t>0207 26 800 9</t>
  </si>
  <si>
    <t>0207 26 910 1</t>
  </si>
  <si>
    <t>0207 26 910 9</t>
  </si>
  <si>
    <t>0207 26 990 1</t>
  </si>
  <si>
    <t>0207 34 900 1</t>
  </si>
  <si>
    <t>0207 34 900 9</t>
  </si>
  <si>
    <t>0207 35 110 1</t>
  </si>
  <si>
    <t>0102 90 410 0</t>
  </si>
  <si>
    <t>0102 90 490 0</t>
  </si>
  <si>
    <t>0102 90 510 0</t>
  </si>
  <si>
    <t>0102 90 590 0</t>
  </si>
  <si>
    <t>0206 90 990 0</t>
  </si>
  <si>
    <t>0207 11 100 1</t>
  </si>
  <si>
    <t>0207 11 100 9</t>
  </si>
  <si>
    <t>0207 11 300 1</t>
  </si>
  <si>
    <t>0201 20 300 1</t>
  </si>
  <si>
    <t>0201 20 300 9</t>
  </si>
  <si>
    <t>0201 20 500 1</t>
  </si>
  <si>
    <t>0201 20 500 9</t>
  </si>
  <si>
    <t>0201 20 200 9</t>
  </si>
  <si>
    <t>0203 29 110 1</t>
  </si>
  <si>
    <t>0203 29 110 9</t>
  </si>
  <si>
    <t>0203 29 130 1</t>
  </si>
  <si>
    <t>0203 29 130 9</t>
  </si>
  <si>
    <t>0203 29 150 1</t>
  </si>
  <si>
    <t>0203 29 150 9</t>
  </si>
  <si>
    <t>0203 29 550 1</t>
  </si>
  <si>
    <t>0203 29 550 2</t>
  </si>
  <si>
    <t>0203 29 550 8</t>
  </si>
  <si>
    <t>0202 30 900 3</t>
  </si>
  <si>
    <t>0202 30 900 9</t>
  </si>
  <si>
    <t>0210 19 300 0</t>
  </si>
  <si>
    <t>0210 19 400 0</t>
  </si>
  <si>
    <t>0210 19 500 0</t>
  </si>
  <si>
    <t>0210 19 600 0</t>
  </si>
  <si>
    <t>0210 19 700 0</t>
  </si>
  <si>
    <t>0210 19 810 0</t>
  </si>
  <si>
    <t>0210 19 890 0</t>
  </si>
  <si>
    <t>0210 19 900 0</t>
  </si>
  <si>
    <t>0207 13 500 1</t>
  </si>
  <si>
    <t>0207 13 500 9</t>
  </si>
  <si>
    <t>0207 13 600 1</t>
  </si>
  <si>
    <t>0207 13 600 9</t>
  </si>
  <si>
    <t>0207 13 700 1</t>
  </si>
  <si>
    <t>0207 13 700 9</t>
  </si>
  <si>
    <t>0207 13 910 1</t>
  </si>
  <si>
    <t>0207 13 910 9</t>
  </si>
  <si>
    <t>0207 13 990 1</t>
  </si>
  <si>
    <t>0207 13 990 9</t>
  </si>
  <si>
    <t>0207 14 100 1</t>
  </si>
  <si>
    <t>0207 14 100 9</t>
  </si>
  <si>
    <t>0207 14 200 1</t>
  </si>
  <si>
    <t>0106 11 009 0</t>
  </si>
  <si>
    <t>0106 12 001 0</t>
  </si>
  <si>
    <t>0106 12 009 0</t>
  </si>
  <si>
    <t>0209 00 190 0</t>
  </si>
  <si>
    <t>0209 00 300 0</t>
  </si>
  <si>
    <t>0209 00 900 0</t>
  </si>
  <si>
    <t>0210 99 210 0</t>
  </si>
  <si>
    <t>0210 99 290 0</t>
  </si>
  <si>
    <t>0210 99 310 0</t>
  </si>
  <si>
    <t>0210 99 390 0</t>
  </si>
  <si>
    <t>0210 99 410 0</t>
  </si>
  <si>
    <t>0210 99 490 0</t>
  </si>
  <si>
    <t>0210 99 510 0</t>
  </si>
  <si>
    <t>0210 99 590 0</t>
  </si>
  <si>
    <t>0210 99 600 0</t>
  </si>
  <si>
    <t>0210 99 710 0</t>
  </si>
  <si>
    <t>0208 90 100 0</t>
  </si>
  <si>
    <t>0208 90 200 0</t>
  </si>
  <si>
    <t>0208 90 400 0</t>
  </si>
  <si>
    <t>0208 90 550 0</t>
  </si>
  <si>
    <t>0208 90 600 0</t>
  </si>
  <si>
    <t>0208 90 700 0</t>
  </si>
  <si>
    <t>0208 90 950 0</t>
  </si>
  <si>
    <t>0204 42 100 0</t>
  </si>
  <si>
    <t>0204 42 300 0</t>
  </si>
  <si>
    <t>0204 42 500 0</t>
  </si>
  <si>
    <t>0204 42 900 0</t>
  </si>
  <si>
    <t>0204 43 100 0</t>
  </si>
  <si>
    <t>0204 43 900 0</t>
  </si>
  <si>
    <t>0204 50 110 0</t>
  </si>
  <si>
    <t>0204 50 130 0</t>
  </si>
  <si>
    <t>0204 50 150 0</t>
  </si>
  <si>
    <t>0204 50 190 0</t>
  </si>
  <si>
    <t>0204 50 310 0</t>
  </si>
  <si>
    <t>0204 50 390 0</t>
  </si>
  <si>
    <t>0204 50 510 0</t>
  </si>
  <si>
    <t>0204 50 530 0</t>
  </si>
  <si>
    <t>0204 50 550 0</t>
  </si>
  <si>
    <t>0207 35 110 9</t>
  </si>
  <si>
    <t>0207 35 150 2</t>
  </si>
  <si>
    <t>0207 35 150 3</t>
  </si>
  <si>
    <t>0207 35 150 4</t>
  </si>
  <si>
    <t>0201 20 200 1</t>
  </si>
  <si>
    <t>0207 13 300 1</t>
  </si>
  <si>
    <t>0207 13 300 9</t>
  </si>
  <si>
    <t>0207 13 400 1</t>
  </si>
  <si>
    <t>0207 13 400 9</t>
  </si>
  <si>
    <t>0207 24 100 1</t>
  </si>
  <si>
    <t>0102 90 290 0</t>
  </si>
  <si>
    <t>0103 92 110 0</t>
  </si>
  <si>
    <t>0103 92 190 0</t>
  </si>
  <si>
    <t>0103 92 900 0</t>
  </si>
  <si>
    <t>0106 19 909 3</t>
  </si>
  <si>
    <t>0106 19 909 4</t>
  </si>
  <si>
    <t>0106 19 909 9</t>
  </si>
  <si>
    <t>0207 27 200 9</t>
  </si>
  <si>
    <t>0207 27 300 1</t>
  </si>
  <si>
    <t>0207 27 300 9</t>
  </si>
  <si>
    <t>0207 27 400 1</t>
  </si>
  <si>
    <t>0207 27 400 9</t>
  </si>
  <si>
    <t>0207 27 500 1</t>
  </si>
  <si>
    <t>0207 27 500 9</t>
  </si>
  <si>
    <t>0207 27 600 1</t>
  </si>
  <si>
    <t>0207 27 600 9</t>
  </si>
  <si>
    <t>0207 27 700 1</t>
  </si>
  <si>
    <t>0210 99 790 0</t>
  </si>
  <si>
    <t>0210 99 800 0</t>
  </si>
  <si>
    <t>0210 99 900 0</t>
  </si>
  <si>
    <t>0204 50 590 0</t>
  </si>
  <si>
    <t>0204 50 710 0</t>
  </si>
  <si>
    <t>0204 50 790 0</t>
  </si>
  <si>
    <t>0106 19 909 1</t>
  </si>
  <si>
    <t>0106 19 909 2</t>
  </si>
  <si>
    <t>0207 14 200 9</t>
  </si>
  <si>
    <t>0207 14 300 1</t>
  </si>
  <si>
    <t>0207 14 300 9</t>
  </si>
  <si>
    <t>0207 14 400 1</t>
  </si>
  <si>
    <t>0207 14 400 9</t>
  </si>
  <si>
    <t>0207 14 500 1</t>
  </si>
  <si>
    <t>0207 14 500 9</t>
  </si>
  <si>
    <t>0207 14 600 1</t>
  </si>
  <si>
    <t>0207 14 600 9</t>
  </si>
  <si>
    <t>0207 14 700 1</t>
  </si>
  <si>
    <t>0207 14 700 9</t>
  </si>
  <si>
    <t>0207 14 910 1</t>
  </si>
  <si>
    <t>0207 14 910 9</t>
  </si>
  <si>
    <t>0207 14 990 1</t>
  </si>
  <si>
    <t>0207 14 990 9</t>
  </si>
  <si>
    <t>0207 26 990 9</t>
  </si>
  <si>
    <t>0207 27 100 1</t>
  </si>
  <si>
    <t>0207 27 100 9</t>
  </si>
  <si>
    <t>0207 27 200 1</t>
  </si>
  <si>
    <t>0206 10 100 0</t>
  </si>
  <si>
    <t>0206 10 910 0</t>
  </si>
  <si>
    <t>0206 10 950 0</t>
  </si>
  <si>
    <t>0206 10 990 0</t>
  </si>
  <si>
    <t>0206 21 000 0</t>
  </si>
  <si>
    <t>0206 22 000 1</t>
  </si>
  <si>
    <t>0206 22 000 9</t>
  </si>
  <si>
    <t>0206 29 100 0</t>
  </si>
  <si>
    <t>0206 29 910 0</t>
  </si>
  <si>
    <t>0206 29 990 0</t>
  </si>
  <si>
    <t>0206 30 000 1</t>
  </si>
  <si>
    <t>0206 30 000 2</t>
  </si>
  <si>
    <t>0206 30 000 3</t>
  </si>
  <si>
    <t>0206 30 000 4</t>
  </si>
  <si>
    <t>0206 41 000 1</t>
  </si>
  <si>
    <t>0206 41 000 9</t>
  </si>
  <si>
    <t>0206 49 200 1</t>
  </si>
  <si>
    <t>0206 49 200 9</t>
  </si>
  <si>
    <t>0206 49 800 1</t>
  </si>
  <si>
    <t>0206 49 800 9</t>
  </si>
  <si>
    <t>0206 80 100 0</t>
  </si>
  <si>
    <t>0206 80 910 0</t>
  </si>
  <si>
    <t>0206 80 990 0</t>
  </si>
  <si>
    <t>0206 90 100 0</t>
  </si>
  <si>
    <t>0206 90 910 0</t>
  </si>
  <si>
    <t>0203 12 190 1</t>
  </si>
  <si>
    <t>0203 12 190 9</t>
  </si>
  <si>
    <t>0203 12 900 1</t>
  </si>
  <si>
    <t>0203 12 900 9</t>
  </si>
  <si>
    <t>0203 19 110 1</t>
  </si>
  <si>
    <t>0203 19 110 9</t>
  </si>
  <si>
    <t>0203 19 130 1</t>
  </si>
  <si>
    <t>0203 19 130 9</t>
  </si>
  <si>
    <t>0203 22 900 9</t>
  </si>
  <si>
    <t>0203 19 150 1</t>
  </si>
  <si>
    <t>0203 19 150 9</t>
  </si>
  <si>
    <t>0203 19 550 1</t>
  </si>
  <si>
    <t>0203 19 550 9</t>
  </si>
  <si>
    <t>0203 19 590 1</t>
  </si>
  <si>
    <t>0203 19 590 9</t>
  </si>
  <si>
    <t>0203 19 900 1</t>
  </si>
  <si>
    <t>0203 19 900 9</t>
  </si>
  <si>
    <t>0203 21 100 1</t>
  </si>
  <si>
    <t>0203 21 100 9</t>
  </si>
  <si>
    <t>0203 21 900 1</t>
  </si>
  <si>
    <t>0203 21 900 9</t>
  </si>
  <si>
    <t>0203 22 110 1</t>
  </si>
  <si>
    <t>0203 22 110 9</t>
  </si>
  <si>
    <t>0203 22 190 1</t>
  </si>
  <si>
    <t>0203 22 190 9</t>
  </si>
  <si>
    <t>0203 22 900 1</t>
  </si>
  <si>
    <t>0207 27 700 9</t>
  </si>
  <si>
    <t>0207 27 800 1</t>
  </si>
  <si>
    <t>0207 27 800 9</t>
  </si>
  <si>
    <t>0207 27 910 1</t>
  </si>
  <si>
    <t>0207 27 910 9</t>
  </si>
  <si>
    <t>0207 27 990 1</t>
  </si>
  <si>
    <t>0207 27 990 9</t>
  </si>
  <si>
    <t>0210 20 100 0</t>
  </si>
  <si>
    <t>0210 20 900 0</t>
  </si>
  <si>
    <t>0210 91 000 0</t>
  </si>
  <si>
    <t>0210 92 000 0</t>
  </si>
  <si>
    <t>0210 93 000 0</t>
  </si>
  <si>
    <t>0210 99 100 0</t>
  </si>
  <si>
    <t>0104 10 100 0</t>
  </si>
  <si>
    <t>0104 10 300 0</t>
  </si>
  <si>
    <t>0104 10 800 0</t>
  </si>
  <si>
    <t>0102 10 300 0</t>
  </si>
  <si>
    <t>0102 10 900 0</t>
  </si>
  <si>
    <t>0102 90 050 0</t>
  </si>
  <si>
    <t>0102 90 210 0</t>
  </si>
  <si>
    <t>0207 33 590 1</t>
  </si>
  <si>
    <t>0207 33 590 9</t>
  </si>
  <si>
    <t>0207 33 900 1</t>
  </si>
  <si>
    <t>0207 33 900 9</t>
  </si>
  <si>
    <t>0207 34 100 1</t>
  </si>
  <si>
    <t>0207 34 100 9</t>
  </si>
  <si>
    <t>0210 11 110 0</t>
  </si>
  <si>
    <t>0106 19 100 0</t>
  </si>
  <si>
    <t>0106 19 901 0</t>
  </si>
  <si>
    <t>0204 22 100 0</t>
  </si>
  <si>
    <t>0204 22 300 0</t>
  </si>
  <si>
    <t>0102 90 610 0</t>
  </si>
  <si>
    <t>0102 90 690 0</t>
  </si>
  <si>
    <t>0102 90 710 0</t>
  </si>
  <si>
    <t>0102 90 790 0</t>
  </si>
  <si>
    <t>0102 90 900 0</t>
  </si>
  <si>
    <t>0103 10 000 0</t>
  </si>
  <si>
    <t>0103 91 100 0</t>
  </si>
  <si>
    <t>0103 91 900 0</t>
  </si>
  <si>
    <t>групировка</t>
  </si>
  <si>
    <t>цена</t>
  </si>
  <si>
    <t>пени</t>
  </si>
  <si>
    <t>%</t>
  </si>
  <si>
    <t>средневзвешенное значение по группировке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</si>
</sst>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"/>
    <numFmt numFmtId="181" formatCode="0.00000"/>
    <numFmt numFmtId="182" formatCode="0.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left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3" fontId="7" fillId="33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3" fontId="8" fillId="0" borderId="0" xfId="54" applyNumberFormat="1" applyFont="1" applyAlignment="1">
      <alignment horizontal="right" vertical="top"/>
      <protection/>
    </xf>
    <xf numFmtId="0" fontId="4" fillId="0" borderId="0" xfId="0" applyFont="1" applyFill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/>
    </xf>
    <xf numFmtId="49" fontId="1" fillId="0" borderId="12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3" fontId="7" fillId="33" borderId="13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vertical="top"/>
    </xf>
    <xf numFmtId="172" fontId="1" fillId="0" borderId="15" xfId="0" applyNumberFormat="1" applyFont="1" applyBorder="1" applyAlignment="1">
      <alignment vertical="top"/>
    </xf>
    <xf numFmtId="172" fontId="1" fillId="0" borderId="16" xfId="0" applyNumberFormat="1" applyFont="1" applyBorder="1" applyAlignment="1">
      <alignment vertical="top"/>
    </xf>
    <xf numFmtId="172" fontId="1" fillId="0" borderId="17" xfId="0" applyNumberFormat="1" applyFont="1" applyBorder="1" applyAlignment="1">
      <alignment vertical="top"/>
    </xf>
    <xf numFmtId="172" fontId="1" fillId="0" borderId="18" xfId="0" applyNumberFormat="1" applyFont="1" applyBorder="1" applyAlignment="1">
      <alignment vertical="top"/>
    </xf>
    <xf numFmtId="0" fontId="7" fillId="0" borderId="0" xfId="0" applyFont="1" applyFill="1" applyAlignment="1">
      <alignment horizontal="center" vertical="top" wrapText="1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9" fontId="1" fillId="0" borderId="0" xfId="0" applyNumberFormat="1" applyFont="1" applyAlignment="1">
      <alignment vertical="top"/>
    </xf>
    <xf numFmtId="172" fontId="2" fillId="0" borderId="0" xfId="0" applyNumberFormat="1" applyFont="1" applyFill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U_November2003_ag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Запрос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color theme="0"/>
      </font>
    </dxf>
    <dxf>
      <font>
        <color theme="0"/>
      </font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9" tint="0.7999799847602844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8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N9" sqref="N9"/>
    </sheetView>
  </sheetViews>
  <sheetFormatPr defaultColWidth="8.875" defaultRowHeight="12.75"/>
  <cols>
    <col min="1" max="1" width="15.25390625" style="13" customWidth="1"/>
    <col min="2" max="2" width="10.75390625" style="12" customWidth="1"/>
    <col min="3" max="3" width="10.25390625" style="12" customWidth="1"/>
    <col min="4" max="6" width="8.875" style="12" customWidth="1"/>
    <col min="7" max="7" width="8.875" style="24" customWidth="1"/>
    <col min="8" max="8" width="11.25390625" style="12" bestFit="1" customWidth="1"/>
    <col min="9" max="9" width="8.875" style="12" customWidth="1"/>
    <col min="10" max="10" width="12.125" style="12" bestFit="1" customWidth="1"/>
    <col min="11" max="11" width="10.625" style="12" bestFit="1" customWidth="1"/>
    <col min="12" max="12" width="8.875" style="12" customWidth="1"/>
    <col min="13" max="13" width="9.75390625" style="12" bestFit="1" customWidth="1"/>
    <col min="14" max="14" width="8.875" style="24" customWidth="1"/>
    <col min="15" max="15" width="11.00390625" style="12" bestFit="1" customWidth="1"/>
    <col min="16" max="16384" width="8.875" style="12" customWidth="1"/>
  </cols>
  <sheetData>
    <row r="1" spans="1:14" s="3" customFormat="1" ht="11.25" customHeight="1">
      <c r="A1" s="2"/>
      <c r="B1" s="14"/>
      <c r="G1" s="22"/>
      <c r="N1" s="22"/>
    </row>
    <row r="2" spans="1:14" s="3" customFormat="1" ht="63">
      <c r="A2" s="2" t="s">
        <v>465</v>
      </c>
      <c r="B2" s="4" t="s">
        <v>466</v>
      </c>
      <c r="C2" s="2" t="s">
        <v>467</v>
      </c>
      <c r="D2" s="3" t="s">
        <v>468</v>
      </c>
      <c r="G2" s="22"/>
      <c r="N2" s="22" t="s">
        <v>469</v>
      </c>
    </row>
    <row r="3" spans="1:16" ht="12.75">
      <c r="A3" s="8" t="s">
        <v>22</v>
      </c>
      <c r="B3" s="5">
        <v>4484862</v>
      </c>
      <c r="C3" s="5">
        <v>0</v>
      </c>
      <c r="D3" s="16">
        <f>IF(B3=0,"",C3/B3*100)</f>
        <v>0</v>
      </c>
      <c r="E3" s="16"/>
      <c r="F3" s="16" t="str">
        <f>LEFT($A3,4)</f>
        <v>0101</v>
      </c>
      <c r="G3" s="23" t="str">
        <f>IF(COUNTIF($F$3:$F3,$F3)&gt;1,"",$F3)</f>
        <v>0101</v>
      </c>
      <c r="H3" s="16">
        <f aca="true" t="shared" si="0" ref="H3:H9">SUMIF($F$3:$F$467,G3,B$3:B$467)</f>
        <v>4869806</v>
      </c>
      <c r="I3" s="25"/>
      <c r="J3" s="16" t="str">
        <f>ADDRESS(MATCH($F3,$F$1:$F$11214,0),2)&amp;":"&amp;ADDRESS(MATCH($F3,$F$1:$F$11214,1),2)</f>
        <v>$B$3:$B$8</v>
      </c>
      <c r="L3" s="18">
        <f aca="true" ca="1" t="shared" si="1" ref="L3:L29">B3/SUM(INDIRECT($J3))</f>
        <v>0.9209529085963589</v>
      </c>
      <c r="M3" s="17">
        <f>IF(D3="",0,D3*L3)</f>
        <v>0</v>
      </c>
      <c r="N3" s="26">
        <f ca="1">IF($G3="","",SUM(INDIRECT($O3)))</f>
        <v>0.39522834995891004</v>
      </c>
      <c r="O3" s="12" t="str">
        <f>ADDRESS(MATCH($F3,$F$1:$F$11214,0),13)&amp;":"&amp;ADDRESS(MATCH($F3,$F$1:$F$11214,1),13)</f>
        <v>$M$3:$M$8</v>
      </c>
      <c r="P3" s="15"/>
    </row>
    <row r="4" spans="1:15" ht="12.75">
      <c r="A4" s="8" t="s">
        <v>23</v>
      </c>
      <c r="B4" s="5"/>
      <c r="C4" s="5">
        <v>0</v>
      </c>
      <c r="D4" s="16">
        <f aca="true" t="shared" si="2" ref="D4:D67">IF(B4=0,"",C4/B4*100)</f>
      </c>
      <c r="E4" s="16"/>
      <c r="F4" s="16" t="str">
        <f aca="true" t="shared" si="3" ref="F4:F67">LEFT($A4,4)</f>
        <v>0101</v>
      </c>
      <c r="G4" s="23">
        <f>IF(COUNTIF($F$3:$F4,$F4)&gt;1,"",$F4)</f>
      </c>
      <c r="H4" s="16">
        <f t="shared" si="0"/>
        <v>0</v>
      </c>
      <c r="I4" s="25"/>
      <c r="J4" s="16" t="str">
        <f aca="true" t="shared" si="4" ref="J4:J31">ADDRESS(MATCH($F4,$F$1:$F$11214,0),2)&amp;":"&amp;ADDRESS(MATCH($F4,$F$1:$F$11214,1),2)</f>
        <v>$B$3:$B$8</v>
      </c>
      <c r="L4" s="18">
        <f ca="1" t="shared" si="1"/>
        <v>0</v>
      </c>
      <c r="M4" s="19">
        <f aca="true" t="shared" si="5" ref="M4:M29">IF(D4="",0,D4*L4)</f>
        <v>0</v>
      </c>
      <c r="N4" s="26">
        <f aca="true" ca="1" t="shared" si="6" ref="N4:N29">IF($G4="","",SUM(INDIRECT($O4)))</f>
      </c>
      <c r="O4" s="12" t="str">
        <f aca="true" t="shared" si="7" ref="O4:O29">ADDRESS(MATCH($F4,$F$1:$F$11214,0),13)&amp;":"&amp;ADDRESS(MATCH($F4,$F$1:$F$11214,1),13)</f>
        <v>$M$3:$M$8</v>
      </c>
    </row>
    <row r="5" spans="1:15" ht="12.75">
      <c r="A5" s="8" t="s">
        <v>44</v>
      </c>
      <c r="B5" s="5"/>
      <c r="C5" s="5">
        <v>0</v>
      </c>
      <c r="D5" s="16">
        <f t="shared" si="2"/>
      </c>
      <c r="E5" s="16"/>
      <c r="F5" s="16" t="str">
        <f t="shared" si="3"/>
        <v>0101</v>
      </c>
      <c r="G5" s="23">
        <f>IF(COUNTIF($F$3:$F5,$F5)&gt;1,"",$F5)</f>
      </c>
      <c r="H5" s="16">
        <f t="shared" si="0"/>
        <v>0</v>
      </c>
      <c r="I5" s="25"/>
      <c r="J5" s="16" t="str">
        <f t="shared" si="4"/>
        <v>$B$3:$B$8</v>
      </c>
      <c r="L5" s="18">
        <f ca="1">B5/SUM(INDIRECT($J5))</f>
        <v>0</v>
      </c>
      <c r="M5" s="19">
        <f t="shared" si="5"/>
        <v>0</v>
      </c>
      <c r="N5" s="26">
        <f ca="1" t="shared" si="6"/>
      </c>
      <c r="O5" s="12" t="str">
        <f t="shared" si="7"/>
        <v>$M$3:$M$8</v>
      </c>
    </row>
    <row r="6" spans="1:15" ht="12.75">
      <c r="A6" s="8" t="s">
        <v>45</v>
      </c>
      <c r="B6" s="5">
        <v>384944</v>
      </c>
      <c r="C6" s="5">
        <v>19246.8539</v>
      </c>
      <c r="D6" s="16">
        <f t="shared" si="2"/>
        <v>4.999910090818404</v>
      </c>
      <c r="E6" s="16"/>
      <c r="F6" s="16" t="str">
        <f t="shared" si="3"/>
        <v>0101</v>
      </c>
      <c r="G6" s="23">
        <f>IF(COUNTIF($F$3:$F6,$F6)&gt;1,"",$F6)</f>
      </c>
      <c r="H6" s="16">
        <f t="shared" si="0"/>
        <v>0</v>
      </c>
      <c r="I6" s="25"/>
      <c r="J6" s="16" t="str">
        <f t="shared" si="4"/>
        <v>$B$3:$B$8</v>
      </c>
      <c r="L6" s="18">
        <f ca="1" t="shared" si="1"/>
        <v>0.07904709140364113</v>
      </c>
      <c r="M6" s="19">
        <f t="shared" si="5"/>
        <v>0.39522834995891004</v>
      </c>
      <c r="N6" s="26">
        <f ca="1" t="shared" si="6"/>
      </c>
      <c r="O6" s="12" t="str">
        <f t="shared" si="7"/>
        <v>$M$3:$M$8</v>
      </c>
    </row>
    <row r="7" spans="1:15" ht="12.75">
      <c r="A7" s="8" t="s">
        <v>46</v>
      </c>
      <c r="B7" s="5"/>
      <c r="C7" s="5">
        <v>0</v>
      </c>
      <c r="D7" s="16">
        <f t="shared" si="2"/>
      </c>
      <c r="E7" s="16"/>
      <c r="F7" s="16" t="str">
        <f t="shared" si="3"/>
        <v>0101</v>
      </c>
      <c r="G7" s="23">
        <f>IF(COUNTIF($F$3:$F7,$F7)&gt;1,"",$F7)</f>
      </c>
      <c r="H7" s="16">
        <f t="shared" si="0"/>
        <v>0</v>
      </c>
      <c r="I7" s="25"/>
      <c r="J7" s="16" t="str">
        <f t="shared" si="4"/>
        <v>$B$3:$B$8</v>
      </c>
      <c r="L7" s="18">
        <f ca="1" t="shared" si="1"/>
        <v>0</v>
      </c>
      <c r="M7" s="19">
        <f t="shared" si="5"/>
        <v>0</v>
      </c>
      <c r="N7" s="26">
        <f ca="1" t="shared" si="6"/>
      </c>
      <c r="O7" s="12" t="str">
        <f t="shared" si="7"/>
        <v>$M$3:$M$8</v>
      </c>
    </row>
    <row r="8" spans="1:15" ht="12.75">
      <c r="A8" s="8" t="s">
        <v>165</v>
      </c>
      <c r="B8" s="5"/>
      <c r="C8" s="5">
        <v>0</v>
      </c>
      <c r="D8" s="16">
        <f t="shared" si="2"/>
      </c>
      <c r="E8" s="16"/>
      <c r="F8" s="16" t="str">
        <f t="shared" si="3"/>
        <v>0101</v>
      </c>
      <c r="G8" s="23">
        <f>IF(COUNTIF($F$3:$F8,$F8)&gt;1,"",$F8)</f>
      </c>
      <c r="H8" s="16">
        <f t="shared" si="0"/>
        <v>0</v>
      </c>
      <c r="I8" s="25"/>
      <c r="J8" s="16" t="str">
        <f t="shared" si="4"/>
        <v>$B$3:$B$8</v>
      </c>
      <c r="L8" s="18">
        <f ca="1" t="shared" si="1"/>
        <v>0</v>
      </c>
      <c r="M8" s="19">
        <f t="shared" si="5"/>
        <v>0</v>
      </c>
      <c r="N8" s="26">
        <f ca="1" t="shared" si="6"/>
      </c>
      <c r="O8" s="12" t="str">
        <f t="shared" si="7"/>
        <v>$M$3:$M$8</v>
      </c>
    </row>
    <row r="9" spans="1:15" ht="12.75">
      <c r="A9" s="8" t="s">
        <v>166</v>
      </c>
      <c r="B9" s="5">
        <v>141244186</v>
      </c>
      <c r="C9" s="5">
        <v>0</v>
      </c>
      <c r="D9" s="16">
        <f t="shared" si="2"/>
        <v>0</v>
      </c>
      <c r="E9" s="16"/>
      <c r="F9" s="16" t="str">
        <f t="shared" si="3"/>
        <v>0102</v>
      </c>
      <c r="G9" s="23" t="str">
        <f>IF(COUNTIF($F$3:$F9,$F9)&gt;1,"",$F9)</f>
        <v>0102</v>
      </c>
      <c r="H9" s="16">
        <f t="shared" si="0"/>
        <v>205716024</v>
      </c>
      <c r="I9" s="25"/>
      <c r="J9" s="16" t="str">
        <f t="shared" si="4"/>
        <v>$B$9:$B$23</v>
      </c>
      <c r="L9" s="18">
        <f ca="1" t="shared" si="1"/>
        <v>0.6865978801923568</v>
      </c>
      <c r="M9" s="19">
        <f t="shared" si="5"/>
        <v>0</v>
      </c>
      <c r="N9" s="26">
        <f ca="1" t="shared" si="6"/>
        <v>0.09131913617968818</v>
      </c>
      <c r="O9" s="12" t="str">
        <f t="shared" si="7"/>
        <v>$M$9:$M$23</v>
      </c>
    </row>
    <row r="10" spans="1:15" ht="12.75">
      <c r="A10" s="8" t="s">
        <v>442</v>
      </c>
      <c r="B10" s="5">
        <v>3095215</v>
      </c>
      <c r="C10" s="5">
        <v>0</v>
      </c>
      <c r="D10" s="16">
        <f t="shared" si="2"/>
        <v>0</v>
      </c>
      <c r="E10" s="16"/>
      <c r="F10" s="16" t="str">
        <f t="shared" si="3"/>
        <v>0102</v>
      </c>
      <c r="G10" s="23">
        <f>IF(COUNTIF($F$3:$F10,$F10)&gt;1,"",$F10)</f>
      </c>
      <c r="H10" s="16"/>
      <c r="I10" s="16"/>
      <c r="J10" s="16" t="str">
        <f t="shared" si="4"/>
        <v>$B$9:$B$23</v>
      </c>
      <c r="L10" s="18">
        <f ca="1" t="shared" si="1"/>
        <v>0.01504605688859707</v>
      </c>
      <c r="M10" s="19">
        <f t="shared" si="5"/>
        <v>0</v>
      </c>
      <c r="N10" s="26">
        <f ca="1" t="shared" si="6"/>
      </c>
      <c r="O10" s="12" t="str">
        <f t="shared" si="7"/>
        <v>$M$9:$M$23</v>
      </c>
    </row>
    <row r="11" spans="1:15" ht="12.75">
      <c r="A11" s="8" t="s">
        <v>443</v>
      </c>
      <c r="B11" s="5">
        <v>57619461</v>
      </c>
      <c r="C11" s="5">
        <v>0</v>
      </c>
      <c r="D11" s="16">
        <f t="shared" si="2"/>
        <v>0</v>
      </c>
      <c r="E11" s="16"/>
      <c r="F11" s="16" t="str">
        <f t="shared" si="3"/>
        <v>0102</v>
      </c>
      <c r="G11" s="23">
        <f>IF(COUNTIF($F$3:$F11,$F11)&gt;1,"",$F11)</f>
      </c>
      <c r="H11" s="16"/>
      <c r="I11" s="16"/>
      <c r="J11" s="16" t="str">
        <f t="shared" si="4"/>
        <v>$B$9:$B$23</v>
      </c>
      <c r="L11" s="18">
        <f ca="1" t="shared" si="1"/>
        <v>0.280092235303945</v>
      </c>
      <c r="M11" s="19">
        <f t="shared" si="5"/>
        <v>0</v>
      </c>
      <c r="N11" s="26">
        <f ca="1" t="shared" si="6"/>
      </c>
      <c r="O11" s="12" t="str">
        <f t="shared" si="7"/>
        <v>$M$9:$M$23</v>
      </c>
    </row>
    <row r="12" spans="1:15" ht="12.75">
      <c r="A12" s="8" t="s">
        <v>444</v>
      </c>
      <c r="B12" s="5"/>
      <c r="C12" s="5">
        <v>0</v>
      </c>
      <c r="D12" s="16">
        <f t="shared" si="2"/>
      </c>
      <c r="E12" s="16"/>
      <c r="F12" s="16" t="str">
        <f t="shared" si="3"/>
        <v>0102</v>
      </c>
      <c r="G12" s="23">
        <f>IF(COUNTIF($F$3:$F12,$F12)&gt;1,"",$F12)</f>
      </c>
      <c r="H12" s="16"/>
      <c r="I12" s="16"/>
      <c r="J12" s="16" t="str">
        <f t="shared" si="4"/>
        <v>$B$9:$B$23</v>
      </c>
      <c r="L12" s="18">
        <f ca="1" t="shared" si="1"/>
        <v>0</v>
      </c>
      <c r="M12" s="19">
        <f t="shared" si="5"/>
        <v>0</v>
      </c>
      <c r="N12" s="26">
        <f ca="1" t="shared" si="6"/>
      </c>
      <c r="O12" s="12" t="str">
        <f t="shared" si="7"/>
        <v>$M$9:$M$23</v>
      </c>
    </row>
    <row r="13" spans="1:15" ht="12.75">
      <c r="A13" s="8" t="s">
        <v>445</v>
      </c>
      <c r="B13" s="5"/>
      <c r="C13" s="5">
        <v>0</v>
      </c>
      <c r="D13" s="16">
        <f t="shared" si="2"/>
      </c>
      <c r="E13" s="16"/>
      <c r="F13" s="16" t="str">
        <f t="shared" si="3"/>
        <v>0102</v>
      </c>
      <c r="G13" s="23">
        <f>IF(COUNTIF($F$3:$F13,$F13)&gt;1,"",$F13)</f>
      </c>
      <c r="H13" s="16"/>
      <c r="I13" s="16"/>
      <c r="J13" s="16" t="str">
        <f t="shared" si="4"/>
        <v>$B$9:$B$23</v>
      </c>
      <c r="L13" s="18">
        <f ca="1" t="shared" si="1"/>
        <v>0</v>
      </c>
      <c r="M13" s="19">
        <f t="shared" si="5"/>
        <v>0</v>
      </c>
      <c r="N13" s="26">
        <f ca="1" t="shared" si="6"/>
      </c>
      <c r="O13" s="12" t="str">
        <f t="shared" si="7"/>
        <v>$M$9:$M$23</v>
      </c>
    </row>
    <row r="14" spans="1:15" ht="12.75">
      <c r="A14" s="8" t="s">
        <v>331</v>
      </c>
      <c r="B14" s="5"/>
      <c r="C14" s="5">
        <v>0</v>
      </c>
      <c r="D14" s="16">
        <f t="shared" si="2"/>
      </c>
      <c r="E14" s="16"/>
      <c r="F14" s="16" t="str">
        <f t="shared" si="3"/>
        <v>0102</v>
      </c>
      <c r="G14" s="23">
        <f>IF(COUNTIF($F$3:$F14,$F14)&gt;1,"",$F14)</f>
      </c>
      <c r="H14" s="16"/>
      <c r="I14" s="16"/>
      <c r="J14" s="16" t="str">
        <f t="shared" si="4"/>
        <v>$B$9:$B$23</v>
      </c>
      <c r="L14" s="18">
        <f ca="1" t="shared" si="1"/>
        <v>0</v>
      </c>
      <c r="M14" s="19">
        <f t="shared" si="5"/>
        <v>0</v>
      </c>
      <c r="N14" s="26">
        <f ca="1" t="shared" si="6"/>
      </c>
      <c r="O14" s="12" t="str">
        <f t="shared" si="7"/>
        <v>$M$9:$M$23</v>
      </c>
    </row>
    <row r="15" spans="1:15" ht="12.75">
      <c r="A15" s="8" t="s">
        <v>238</v>
      </c>
      <c r="B15" s="5"/>
      <c r="C15" s="5">
        <v>0</v>
      </c>
      <c r="D15" s="16">
        <f t="shared" si="2"/>
      </c>
      <c r="E15" s="16"/>
      <c r="F15" s="16" t="str">
        <f t="shared" si="3"/>
        <v>0102</v>
      </c>
      <c r="G15" s="23">
        <f>IF(COUNTIF($F$3:$F15,$F15)&gt;1,"",$F15)</f>
      </c>
      <c r="H15" s="16"/>
      <c r="I15" s="16"/>
      <c r="J15" s="16" t="str">
        <f t="shared" si="4"/>
        <v>$B$9:$B$23</v>
      </c>
      <c r="L15" s="18">
        <f ca="1" t="shared" si="1"/>
        <v>0</v>
      </c>
      <c r="M15" s="19">
        <f t="shared" si="5"/>
        <v>0</v>
      </c>
      <c r="N15" s="26">
        <f ca="1" t="shared" si="6"/>
      </c>
      <c r="O15" s="12" t="str">
        <f t="shared" si="7"/>
        <v>$M$9:$M$23</v>
      </c>
    </row>
    <row r="16" spans="1:15" ht="12.75">
      <c r="A16" s="8" t="s">
        <v>239</v>
      </c>
      <c r="B16" s="5"/>
      <c r="C16" s="5">
        <v>0</v>
      </c>
      <c r="D16" s="16">
        <f t="shared" si="2"/>
      </c>
      <c r="E16" s="16"/>
      <c r="F16" s="16" t="str">
        <f t="shared" si="3"/>
        <v>0102</v>
      </c>
      <c r="G16" s="23">
        <f>IF(COUNTIF($F$3:$F16,$F16)&gt;1,"",$F16)</f>
      </c>
      <c r="H16" s="16"/>
      <c r="I16" s="16"/>
      <c r="J16" s="16" t="str">
        <f t="shared" si="4"/>
        <v>$B$9:$B$23</v>
      </c>
      <c r="L16" s="18">
        <f ca="1" t="shared" si="1"/>
        <v>0</v>
      </c>
      <c r="M16" s="19">
        <f t="shared" si="5"/>
        <v>0</v>
      </c>
      <c r="N16" s="26">
        <f ca="1" t="shared" si="6"/>
      </c>
      <c r="O16" s="12" t="str">
        <f t="shared" si="7"/>
        <v>$M$9:$M$23</v>
      </c>
    </row>
    <row r="17" spans="1:15" ht="12.75">
      <c r="A17" s="8" t="s">
        <v>240</v>
      </c>
      <c r="B17" s="5"/>
      <c r="C17" s="5">
        <v>0</v>
      </c>
      <c r="D17" s="16">
        <f t="shared" si="2"/>
      </c>
      <c r="E17" s="16"/>
      <c r="F17" s="16" t="str">
        <f t="shared" si="3"/>
        <v>0102</v>
      </c>
      <c r="G17" s="23">
        <f>IF(COUNTIF($F$3:$F17,$F17)&gt;1,"",$F17)</f>
      </c>
      <c r="H17" s="16"/>
      <c r="I17" s="16"/>
      <c r="J17" s="16" t="str">
        <f t="shared" si="4"/>
        <v>$B$9:$B$23</v>
      </c>
      <c r="L17" s="18">
        <f ca="1" t="shared" si="1"/>
        <v>0</v>
      </c>
      <c r="M17" s="19">
        <f t="shared" si="5"/>
        <v>0</v>
      </c>
      <c r="N17" s="26">
        <f ca="1" t="shared" si="6"/>
      </c>
      <c r="O17" s="12" t="str">
        <f t="shared" si="7"/>
        <v>$M$9:$M$23</v>
      </c>
    </row>
    <row r="18" spans="1:15" ht="12.75">
      <c r="A18" s="8" t="s">
        <v>241</v>
      </c>
      <c r="B18" s="5">
        <v>1780265</v>
      </c>
      <c r="C18" s="5">
        <v>89013.2357</v>
      </c>
      <c r="D18" s="16">
        <f t="shared" si="2"/>
        <v>4.9999991967487984</v>
      </c>
      <c r="E18" s="16"/>
      <c r="F18" s="16" t="str">
        <f t="shared" si="3"/>
        <v>0102</v>
      </c>
      <c r="G18" s="23">
        <f>IF(COUNTIF($F$3:$F18,$F18)&gt;1,"",$F18)</f>
      </c>
      <c r="H18" s="16"/>
      <c r="I18" s="16"/>
      <c r="J18" s="16" t="str">
        <f t="shared" si="4"/>
        <v>$B$9:$B$23</v>
      </c>
      <c r="L18" s="18">
        <f ca="1" t="shared" si="1"/>
        <v>0.008653992845982674</v>
      </c>
      <c r="M18" s="19">
        <f t="shared" si="5"/>
        <v>0.04326995727858322</v>
      </c>
      <c r="N18" s="26">
        <f ca="1" t="shared" si="6"/>
      </c>
      <c r="O18" s="12" t="str">
        <f t="shared" si="7"/>
        <v>$M$9:$M$23</v>
      </c>
    </row>
    <row r="19" spans="1:15" ht="12.75">
      <c r="A19" s="8" t="s">
        <v>457</v>
      </c>
      <c r="B19" s="5"/>
      <c r="C19" s="5">
        <v>0</v>
      </c>
      <c r="D19" s="16">
        <f t="shared" si="2"/>
      </c>
      <c r="E19" s="16"/>
      <c r="F19" s="16" t="str">
        <f t="shared" si="3"/>
        <v>0102</v>
      </c>
      <c r="G19" s="23">
        <f>IF(COUNTIF($F$3:$F19,$F19)&gt;1,"",$F19)</f>
      </c>
      <c r="H19" s="16"/>
      <c r="I19" s="16"/>
      <c r="J19" s="16" t="str">
        <f t="shared" si="4"/>
        <v>$B$9:$B$23</v>
      </c>
      <c r="L19" s="18">
        <f ca="1" t="shared" si="1"/>
        <v>0</v>
      </c>
      <c r="M19" s="19">
        <f t="shared" si="5"/>
        <v>0</v>
      </c>
      <c r="N19" s="26">
        <f ca="1" t="shared" si="6"/>
      </c>
      <c r="O19" s="12" t="str">
        <f t="shared" si="7"/>
        <v>$M$9:$M$23</v>
      </c>
    </row>
    <row r="20" spans="1:15" ht="12.75">
      <c r="A20" s="8" t="s">
        <v>458</v>
      </c>
      <c r="B20" s="5">
        <v>1950720</v>
      </c>
      <c r="C20" s="5">
        <v>97536</v>
      </c>
      <c r="D20" s="16">
        <f t="shared" si="2"/>
        <v>5</v>
      </c>
      <c r="E20" s="16"/>
      <c r="F20" s="16" t="str">
        <f t="shared" si="3"/>
        <v>0102</v>
      </c>
      <c r="G20" s="23">
        <f>IF(COUNTIF($F$3:$F20,$F20)&gt;1,"",$F20)</f>
      </c>
      <c r="H20" s="16"/>
      <c r="I20" s="16"/>
      <c r="J20" s="16" t="str">
        <f t="shared" si="4"/>
        <v>$B$9:$B$23</v>
      </c>
      <c r="L20" s="18">
        <f ca="1" t="shared" si="1"/>
        <v>0.009482586538810414</v>
      </c>
      <c r="M20" s="19">
        <f t="shared" si="5"/>
        <v>0.04741293269405207</v>
      </c>
      <c r="N20" s="26">
        <f ca="1" t="shared" si="6"/>
      </c>
      <c r="O20" s="12" t="str">
        <f t="shared" si="7"/>
        <v>$M$9:$M$23</v>
      </c>
    </row>
    <row r="21" spans="1:15" ht="12.75">
      <c r="A21" s="8" t="s">
        <v>459</v>
      </c>
      <c r="B21" s="5">
        <v>26177</v>
      </c>
      <c r="C21" s="5">
        <v>1308.8604</v>
      </c>
      <c r="D21" s="16">
        <f t="shared" si="2"/>
        <v>5.00003972953356</v>
      </c>
      <c r="E21" s="16"/>
      <c r="F21" s="16" t="str">
        <f t="shared" si="3"/>
        <v>0102</v>
      </c>
      <c r="G21" s="23">
        <f>IF(COUNTIF($F$3:$F21,$F21)&gt;1,"",$F21)</f>
      </c>
      <c r="H21" s="16"/>
      <c r="I21" s="16"/>
      <c r="J21" s="16" t="str">
        <f t="shared" si="4"/>
        <v>$B$9:$B$23</v>
      </c>
      <c r="L21" s="18">
        <f ca="1" t="shared" si="1"/>
        <v>0.00012724823030800945</v>
      </c>
      <c r="M21" s="19">
        <f t="shared" si="5"/>
        <v>0.0006362462070528838</v>
      </c>
      <c r="N21" s="26">
        <f ca="1" t="shared" si="6"/>
      </c>
      <c r="O21" s="12" t="str">
        <f t="shared" si="7"/>
        <v>$M$9:$M$23</v>
      </c>
    </row>
    <row r="22" spans="1:15" ht="12.75">
      <c r="A22" s="8" t="s">
        <v>460</v>
      </c>
      <c r="B22" s="5"/>
      <c r="C22" s="5">
        <v>0</v>
      </c>
      <c r="D22" s="16">
        <f t="shared" si="2"/>
      </c>
      <c r="E22" s="16"/>
      <c r="F22" s="16" t="str">
        <f t="shared" si="3"/>
        <v>0102</v>
      </c>
      <c r="G22" s="23">
        <f>IF(COUNTIF($F$3:$F22,$F22)&gt;1,"",$F22)</f>
      </c>
      <c r="H22" s="16"/>
      <c r="I22" s="16"/>
      <c r="J22" s="16" t="str">
        <f t="shared" si="4"/>
        <v>$B$9:$B$23</v>
      </c>
      <c r="L22" s="18">
        <f ca="1" t="shared" si="1"/>
        <v>0</v>
      </c>
      <c r="M22" s="19">
        <f t="shared" si="5"/>
        <v>0</v>
      </c>
      <c r="N22" s="26">
        <f ca="1" t="shared" si="6"/>
      </c>
      <c r="O22" s="12" t="str">
        <f t="shared" si="7"/>
        <v>$M$9:$M$23</v>
      </c>
    </row>
    <row r="23" spans="1:15" ht="13.5" thickBot="1">
      <c r="A23" s="9" t="s">
        <v>461</v>
      </c>
      <c r="B23" s="5"/>
      <c r="C23" s="5">
        <v>0</v>
      </c>
      <c r="D23" s="16">
        <f t="shared" si="2"/>
      </c>
      <c r="E23" s="16"/>
      <c r="F23" s="16" t="str">
        <f t="shared" si="3"/>
        <v>0102</v>
      </c>
      <c r="G23" s="23">
        <f>IF(COUNTIF($F$3:$F23,$F23)&gt;1,"",$F23)</f>
      </c>
      <c r="H23" s="16"/>
      <c r="I23" s="16"/>
      <c r="J23" s="16" t="str">
        <f t="shared" si="4"/>
        <v>$B$9:$B$23</v>
      </c>
      <c r="L23" s="18">
        <f ca="1" t="shared" si="1"/>
        <v>0</v>
      </c>
      <c r="M23" s="19">
        <f t="shared" si="5"/>
        <v>0</v>
      </c>
      <c r="N23" s="26">
        <f ca="1" t="shared" si="6"/>
      </c>
      <c r="O23" s="12" t="str">
        <f t="shared" si="7"/>
        <v>$M$9:$M$23</v>
      </c>
    </row>
    <row r="24" spans="1:15" ht="13.5" thickTop="1">
      <c r="A24" s="8" t="s">
        <v>462</v>
      </c>
      <c r="B24" s="5">
        <v>29998188</v>
      </c>
      <c r="C24" s="5">
        <v>0</v>
      </c>
      <c r="D24" s="16">
        <f t="shared" si="2"/>
        <v>0</v>
      </c>
      <c r="E24" s="16"/>
      <c r="F24" s="16" t="str">
        <f t="shared" si="3"/>
        <v>0103</v>
      </c>
      <c r="G24" s="23" t="str">
        <f>IF(COUNTIF($F$3:$F24,$F24)&gt;1,"",$F24)</f>
        <v>0103</v>
      </c>
      <c r="H24" s="16"/>
      <c r="I24" s="16"/>
      <c r="J24" s="16" t="str">
        <f t="shared" si="4"/>
        <v>$B$24:$B$29</v>
      </c>
      <c r="L24" s="18">
        <f ca="1" t="shared" si="1"/>
        <v>0.174566901289443</v>
      </c>
      <c r="M24" s="19">
        <f t="shared" si="5"/>
        <v>0</v>
      </c>
      <c r="N24" s="26">
        <f ca="1" t="shared" si="6"/>
        <v>4.044870536683191</v>
      </c>
      <c r="O24" s="12" t="str">
        <f t="shared" si="7"/>
        <v>$M$24:$M$29</v>
      </c>
    </row>
    <row r="25" spans="1:15" ht="12.75">
      <c r="A25" s="8" t="s">
        <v>463</v>
      </c>
      <c r="B25" s="5">
        <v>13712367</v>
      </c>
      <c r="C25" s="5">
        <v>549823.1066</v>
      </c>
      <c r="D25" s="16">
        <f t="shared" si="2"/>
        <v>4.009687799342011</v>
      </c>
      <c r="E25" s="16"/>
      <c r="F25" s="16" t="str">
        <f t="shared" si="3"/>
        <v>0103</v>
      </c>
      <c r="G25" s="23">
        <f>IF(COUNTIF($F$3:$F25,$F25)&gt;1,"",$F25)</f>
      </c>
      <c r="H25" s="16"/>
      <c r="I25" s="16"/>
      <c r="J25" s="16" t="str">
        <f t="shared" si="4"/>
        <v>$B$24:$B$29</v>
      </c>
      <c r="L25" s="18">
        <f ca="1" t="shared" si="1"/>
        <v>0.0797956668760665</v>
      </c>
      <c r="M25" s="19">
        <f t="shared" si="5"/>
        <v>0.3199557119133233</v>
      </c>
      <c r="N25" s="26">
        <f ca="1" t="shared" si="6"/>
      </c>
      <c r="O25" s="12" t="str">
        <f t="shared" si="7"/>
        <v>$M$24:$M$29</v>
      </c>
    </row>
    <row r="26" spans="1:15" ht="12.75">
      <c r="A26" s="8" t="s">
        <v>464</v>
      </c>
      <c r="B26" s="5"/>
      <c r="C26" s="5">
        <v>0</v>
      </c>
      <c r="D26" s="16">
        <f t="shared" si="2"/>
      </c>
      <c r="E26" s="16"/>
      <c r="F26" s="16" t="str">
        <f t="shared" si="3"/>
        <v>0103</v>
      </c>
      <c r="G26" s="23">
        <f>IF(COUNTIF($F$3:$F26,$F26)&gt;1,"",$F26)</f>
      </c>
      <c r="H26" s="16"/>
      <c r="I26" s="16"/>
      <c r="J26" s="16" t="str">
        <f t="shared" si="4"/>
        <v>$B$24:$B$29</v>
      </c>
      <c r="L26" s="18">
        <f ca="1" t="shared" si="1"/>
        <v>0</v>
      </c>
      <c r="M26" s="19">
        <f t="shared" si="5"/>
        <v>0</v>
      </c>
      <c r="N26" s="26">
        <f ca="1" t="shared" si="6"/>
      </c>
      <c r="O26" s="12" t="str">
        <f t="shared" si="7"/>
        <v>$M$24:$M$29</v>
      </c>
    </row>
    <row r="27" spans="1:15" ht="12.75">
      <c r="A27" s="8" t="s">
        <v>332</v>
      </c>
      <c r="B27" s="5"/>
      <c r="C27" s="5">
        <v>0</v>
      </c>
      <c r="D27" s="16">
        <f t="shared" si="2"/>
      </c>
      <c r="E27" s="16"/>
      <c r="F27" s="16" t="str">
        <f t="shared" si="3"/>
        <v>0103</v>
      </c>
      <c r="G27" s="23">
        <f>IF(COUNTIF($F$3:$F27,$F27)&gt;1,"",$F27)</f>
      </c>
      <c r="H27" s="16"/>
      <c r="I27" s="16"/>
      <c r="J27" s="16" t="str">
        <f t="shared" si="4"/>
        <v>$B$24:$B$29</v>
      </c>
      <c r="L27" s="18">
        <f ca="1" t="shared" si="1"/>
        <v>0</v>
      </c>
      <c r="M27" s="19">
        <f t="shared" si="5"/>
        <v>0</v>
      </c>
      <c r="N27" s="26">
        <f ca="1" t="shared" si="6"/>
      </c>
      <c r="O27" s="12" t="str">
        <f t="shared" si="7"/>
        <v>$M$24:$M$29</v>
      </c>
    </row>
    <row r="28" spans="1:15" ht="12.75">
      <c r="A28" s="8" t="s">
        <v>333</v>
      </c>
      <c r="B28" s="5">
        <v>127862011</v>
      </c>
      <c r="C28" s="5">
        <v>6387477.2091</v>
      </c>
      <c r="D28" s="16">
        <f t="shared" si="2"/>
        <v>4.995602023731662</v>
      </c>
      <c r="E28" s="16"/>
      <c r="F28" s="16" t="str">
        <f t="shared" si="3"/>
        <v>0103</v>
      </c>
      <c r="G28" s="23">
        <f>IF(COUNTIF($F$3:$F28,$F28)&gt;1,"",$F28)</f>
      </c>
      <c r="H28" s="16"/>
      <c r="I28" s="16"/>
      <c r="J28" s="16" t="str">
        <f t="shared" si="4"/>
        <v>$B$24:$B$29</v>
      </c>
      <c r="L28" s="18">
        <f ca="1" t="shared" si="1"/>
        <v>0.7440607763677817</v>
      </c>
      <c r="M28" s="19">
        <f t="shared" si="5"/>
        <v>3.7170315202022417</v>
      </c>
      <c r="N28" s="26">
        <f ca="1" t="shared" si="6"/>
      </c>
      <c r="O28" s="12" t="str">
        <f t="shared" si="7"/>
        <v>$M$24:$M$29</v>
      </c>
    </row>
    <row r="29" spans="1:15" ht="13.5" thickBot="1">
      <c r="A29" s="1" t="s">
        <v>334</v>
      </c>
      <c r="B29" s="5">
        <v>270938</v>
      </c>
      <c r="C29" s="5">
        <v>13546.9468</v>
      </c>
      <c r="D29" s="16">
        <f t="shared" si="2"/>
        <v>5.0000172733245245</v>
      </c>
      <c r="E29" s="16"/>
      <c r="F29" s="16" t="str">
        <f t="shared" si="3"/>
        <v>0103</v>
      </c>
      <c r="G29" s="23">
        <f>IF(COUNTIF($F$3:$F29,$F29)&gt;1,"",$F29)</f>
      </c>
      <c r="H29" s="16"/>
      <c r="I29" s="16"/>
      <c r="J29" s="16" t="str">
        <f t="shared" si="4"/>
        <v>$B$24:$B$29</v>
      </c>
      <c r="L29" s="20">
        <f ca="1" t="shared" si="1"/>
        <v>0.001576655466708826</v>
      </c>
      <c r="M29" s="21">
        <f t="shared" si="5"/>
        <v>0.00788330456762567</v>
      </c>
      <c r="N29" s="26">
        <f ca="1" t="shared" si="6"/>
      </c>
      <c r="O29" s="12" t="str">
        <f t="shared" si="7"/>
        <v>$M$24:$M$29</v>
      </c>
    </row>
    <row r="30" spans="1:10" ht="12.75">
      <c r="A30" s="10" t="s">
        <v>439</v>
      </c>
      <c r="B30" s="5"/>
      <c r="C30" s="5">
        <v>0</v>
      </c>
      <c r="D30" s="16">
        <f t="shared" si="2"/>
      </c>
      <c r="E30" s="16"/>
      <c r="F30" s="16" t="str">
        <f t="shared" si="3"/>
        <v>0104</v>
      </c>
      <c r="G30" s="23" t="str">
        <f>IF(COUNTIF($F$3:$F30,$F30)&gt;1,"",$F30)</f>
        <v>0104</v>
      </c>
      <c r="H30" s="16"/>
      <c r="I30" s="16"/>
      <c r="J30" s="16"/>
    </row>
    <row r="31" spans="1:10" ht="12.75">
      <c r="A31" s="8" t="s">
        <v>440</v>
      </c>
      <c r="B31" s="5"/>
      <c r="C31" s="5">
        <v>0</v>
      </c>
      <c r="D31" s="16">
        <f t="shared" si="2"/>
      </c>
      <c r="E31" s="16"/>
      <c r="F31" s="16" t="str">
        <f t="shared" si="3"/>
        <v>0104</v>
      </c>
      <c r="G31" s="23">
        <f>IF(COUNTIF($F$3:$F31,$F31)&gt;1,"",$F31)</f>
      </c>
      <c r="H31" s="16"/>
      <c r="I31" s="16"/>
      <c r="J31" s="16"/>
    </row>
    <row r="32" spans="1:10" ht="12.75">
      <c r="A32" s="8" t="s">
        <v>441</v>
      </c>
      <c r="B32" s="5">
        <v>4548</v>
      </c>
      <c r="C32" s="5">
        <v>215.7398</v>
      </c>
      <c r="D32" s="16">
        <f t="shared" si="2"/>
        <v>4.743619173262973</v>
      </c>
      <c r="E32" s="16"/>
      <c r="F32" s="16" t="str">
        <f t="shared" si="3"/>
        <v>0104</v>
      </c>
      <c r="G32" s="23">
        <f>IF(COUNTIF($F$3:$F32,$F32)&gt;1,"",$F32)</f>
      </c>
      <c r="H32" s="16"/>
      <c r="I32" s="16"/>
      <c r="J32" s="16"/>
    </row>
    <row r="33" spans="1:10" ht="12.75">
      <c r="A33" s="10" t="s">
        <v>142</v>
      </c>
      <c r="B33" s="5">
        <v>182159</v>
      </c>
      <c r="C33" s="5">
        <v>0</v>
      </c>
      <c r="D33" s="16">
        <f t="shared" si="2"/>
        <v>0</v>
      </c>
      <c r="E33" s="16"/>
      <c r="F33" s="16" t="str">
        <f t="shared" si="3"/>
        <v>0104</v>
      </c>
      <c r="G33" s="23">
        <f>IF(COUNTIF($F$3:$F33,$F33)&gt;1,"",$F33)</f>
      </c>
      <c r="H33" s="16"/>
      <c r="I33" s="16"/>
      <c r="J33" s="16"/>
    </row>
    <row r="34" spans="1:10" ht="13.5" thickBot="1">
      <c r="A34" s="1" t="s">
        <v>143</v>
      </c>
      <c r="B34" s="5"/>
      <c r="C34" s="5">
        <v>0</v>
      </c>
      <c r="D34" s="16">
        <f t="shared" si="2"/>
      </c>
      <c r="E34" s="16"/>
      <c r="F34" s="16" t="str">
        <f t="shared" si="3"/>
        <v>0104</v>
      </c>
      <c r="G34" s="23">
        <f>IF(COUNTIF($F$3:$F34,$F34)&gt;1,"",$F34)</f>
      </c>
      <c r="H34" s="16"/>
      <c r="I34" s="16"/>
      <c r="J34" s="16"/>
    </row>
    <row r="35" spans="1:10" ht="12.75">
      <c r="A35" s="8" t="s">
        <v>144</v>
      </c>
      <c r="B35" s="5">
        <v>7802547</v>
      </c>
      <c r="C35" s="5">
        <v>188078.5775</v>
      </c>
      <c r="D35" s="16">
        <f t="shared" si="2"/>
        <v>2.4104767007491272</v>
      </c>
      <c r="E35" s="16"/>
      <c r="F35" s="16" t="str">
        <f t="shared" si="3"/>
        <v>0105</v>
      </c>
      <c r="G35" s="23" t="str">
        <f>IF(COUNTIF($F$3:$F35,$F35)&gt;1,"",$F35)</f>
        <v>0105</v>
      </c>
      <c r="H35" s="16"/>
      <c r="I35" s="16"/>
      <c r="J35" s="16"/>
    </row>
    <row r="36" spans="1:10" ht="12.75">
      <c r="A36" s="8" t="s">
        <v>145</v>
      </c>
      <c r="B36" s="5">
        <v>45077947</v>
      </c>
      <c r="C36" s="5">
        <v>1203243.0909</v>
      </c>
      <c r="D36" s="16">
        <f t="shared" si="2"/>
        <v>2.6692499791527773</v>
      </c>
      <c r="E36" s="16"/>
      <c r="F36" s="16" t="str">
        <f t="shared" si="3"/>
        <v>0105</v>
      </c>
      <c r="G36" s="23">
        <f>IF(COUNTIF($F$3:$F36,$F36)&gt;1,"",$F36)</f>
      </c>
      <c r="H36" s="16"/>
      <c r="I36" s="16"/>
      <c r="J36" s="16"/>
    </row>
    <row r="37" spans="1:10" ht="12.75">
      <c r="A37" s="8" t="s">
        <v>146</v>
      </c>
      <c r="B37" s="5">
        <v>1744977</v>
      </c>
      <c r="C37" s="5">
        <v>46730.9984</v>
      </c>
      <c r="D37" s="16">
        <f t="shared" si="2"/>
        <v>2.678029475460135</v>
      </c>
      <c r="E37" s="16"/>
      <c r="F37" s="16" t="str">
        <f t="shared" si="3"/>
        <v>0105</v>
      </c>
      <c r="G37" s="23">
        <f>IF(COUNTIF($F$3:$F37,$F37)&gt;1,"",$F37)</f>
      </c>
      <c r="H37" s="16"/>
      <c r="I37" s="16"/>
      <c r="J37" s="16"/>
    </row>
    <row r="38" spans="1:10" ht="12.75">
      <c r="A38" s="8" t="s">
        <v>147</v>
      </c>
      <c r="B38" s="5">
        <v>670335</v>
      </c>
      <c r="C38" s="5">
        <v>29319.8884</v>
      </c>
      <c r="D38" s="16">
        <f t="shared" si="2"/>
        <v>4.37391578837447</v>
      </c>
      <c r="E38" s="16"/>
      <c r="F38" s="16" t="str">
        <f t="shared" si="3"/>
        <v>0105</v>
      </c>
      <c r="G38" s="23">
        <f>IF(COUNTIF($F$3:$F38,$F38)&gt;1,"",$F38)</f>
      </c>
      <c r="H38" s="16"/>
      <c r="I38" s="16"/>
      <c r="J38" s="16"/>
    </row>
    <row r="39" spans="1:10" ht="12.75">
      <c r="A39" s="8" t="s">
        <v>148</v>
      </c>
      <c r="B39" s="5">
        <v>3273070</v>
      </c>
      <c r="C39" s="5">
        <v>0</v>
      </c>
      <c r="D39" s="16">
        <f t="shared" si="2"/>
        <v>0</v>
      </c>
      <c r="E39" s="16"/>
      <c r="F39" s="16" t="str">
        <f t="shared" si="3"/>
        <v>0105</v>
      </c>
      <c r="G39" s="23">
        <f>IF(COUNTIF($F$3:$F39,$F39)&gt;1,"",$F39)</f>
      </c>
      <c r="H39" s="16"/>
      <c r="I39" s="16"/>
      <c r="J39" s="16"/>
    </row>
    <row r="40" spans="1:10" ht="12.75">
      <c r="A40" s="8" t="s">
        <v>149</v>
      </c>
      <c r="B40" s="5"/>
      <c r="C40" s="5">
        <v>0</v>
      </c>
      <c r="D40" s="16">
        <f t="shared" si="2"/>
      </c>
      <c r="E40" s="16"/>
      <c r="F40" s="16" t="str">
        <f t="shared" si="3"/>
        <v>0105</v>
      </c>
      <c r="G40" s="23">
        <f>IF(COUNTIF($F$3:$F40,$F40)&gt;1,"",$F40)</f>
      </c>
      <c r="H40" s="16"/>
      <c r="I40" s="16"/>
      <c r="J40" s="16"/>
    </row>
    <row r="41" spans="1:10" ht="12.75">
      <c r="A41" s="8" t="s">
        <v>150</v>
      </c>
      <c r="B41" s="5"/>
      <c r="C41" s="5">
        <v>0</v>
      </c>
      <c r="D41" s="16">
        <f t="shared" si="2"/>
      </c>
      <c r="E41" s="16"/>
      <c r="F41" s="16" t="str">
        <f t="shared" si="3"/>
        <v>0105</v>
      </c>
      <c r="G41" s="23">
        <f>IF(COUNTIF($F$3:$F41,$F41)&gt;1,"",$F41)</f>
      </c>
      <c r="H41" s="16"/>
      <c r="I41" s="16"/>
      <c r="J41" s="16"/>
    </row>
    <row r="42" spans="1:10" ht="12.75">
      <c r="A42" s="10" t="s">
        <v>151</v>
      </c>
      <c r="B42" s="5"/>
      <c r="C42" s="5">
        <v>0</v>
      </c>
      <c r="D42" s="16">
        <f t="shared" si="2"/>
      </c>
      <c r="E42" s="16"/>
      <c r="F42" s="16" t="str">
        <f t="shared" si="3"/>
        <v>0105</v>
      </c>
      <c r="G42" s="23">
        <f>IF(COUNTIF($F$3:$F42,$F42)&gt;1,"",$F42)</f>
      </c>
      <c r="H42" s="16"/>
      <c r="I42" s="16"/>
      <c r="J42" s="16"/>
    </row>
    <row r="43" spans="1:10" ht="12.75">
      <c r="A43" s="10" t="s">
        <v>152</v>
      </c>
      <c r="B43" s="5"/>
      <c r="C43" s="5">
        <v>0</v>
      </c>
      <c r="D43" s="16">
        <f t="shared" si="2"/>
      </c>
      <c r="E43" s="16"/>
      <c r="F43" s="16" t="str">
        <f t="shared" si="3"/>
        <v>0105</v>
      </c>
      <c r="G43" s="23">
        <f>IF(COUNTIF($F$3:$F43,$F43)&gt;1,"",$F43)</f>
      </c>
      <c r="H43" s="16"/>
      <c r="I43" s="16"/>
      <c r="J43" s="16"/>
    </row>
    <row r="44" spans="1:10" ht="12.75">
      <c r="A44" s="10" t="s">
        <v>73</v>
      </c>
      <c r="B44" s="5"/>
      <c r="C44" s="5">
        <v>0</v>
      </c>
      <c r="D44" s="16">
        <f t="shared" si="2"/>
      </c>
      <c r="E44" s="16"/>
      <c r="F44" s="16" t="str">
        <f t="shared" si="3"/>
        <v>0105</v>
      </c>
      <c r="G44" s="23">
        <f>IF(COUNTIF($F$3:$F44,$F44)&gt;1,"",$F44)</f>
      </c>
      <c r="H44" s="16"/>
      <c r="I44" s="16"/>
      <c r="J44" s="16"/>
    </row>
    <row r="45" spans="1:10" ht="12.75">
      <c r="A45" s="10" t="s">
        <v>74</v>
      </c>
      <c r="B45" s="5"/>
      <c r="C45" s="5">
        <v>0</v>
      </c>
      <c r="D45" s="16">
        <f t="shared" si="2"/>
      </c>
      <c r="E45" s="16"/>
      <c r="F45" s="16" t="str">
        <f t="shared" si="3"/>
        <v>0105</v>
      </c>
      <c r="G45" s="23">
        <f>IF(COUNTIF($F$3:$F45,$F45)&gt;1,"",$F45)</f>
      </c>
      <c r="H45" s="16"/>
      <c r="I45" s="16"/>
      <c r="J45" s="16"/>
    </row>
    <row r="46" spans="1:10" ht="13.5" thickBot="1">
      <c r="A46" s="11" t="s">
        <v>75</v>
      </c>
      <c r="B46" s="5"/>
      <c r="C46" s="5">
        <v>0</v>
      </c>
      <c r="D46" s="16">
        <f t="shared" si="2"/>
      </c>
      <c r="E46" s="16"/>
      <c r="F46" s="16" t="str">
        <f t="shared" si="3"/>
        <v>0105</v>
      </c>
      <c r="G46" s="23">
        <f>IF(COUNTIF($F$3:$F46,$F46)&gt;1,"",$F46)</f>
      </c>
      <c r="H46" s="16"/>
      <c r="I46" s="16"/>
      <c r="J46" s="16"/>
    </row>
    <row r="47" spans="1:10" ht="12.75">
      <c r="A47" s="8" t="s">
        <v>76</v>
      </c>
      <c r="B47" s="5"/>
      <c r="C47" s="5">
        <v>0</v>
      </c>
      <c r="D47" s="16">
        <f t="shared" si="2"/>
      </c>
      <c r="E47" s="16"/>
      <c r="F47" s="16" t="str">
        <f t="shared" si="3"/>
        <v>0106</v>
      </c>
      <c r="G47" s="23" t="str">
        <f>IF(COUNTIF($F$3:$F47,$F47)&gt;1,"",$F47)</f>
        <v>0106</v>
      </c>
      <c r="H47" s="16"/>
      <c r="I47" s="16"/>
      <c r="J47" s="16"/>
    </row>
    <row r="48" spans="1:10" ht="12.75">
      <c r="A48" s="8" t="s">
        <v>283</v>
      </c>
      <c r="B48" s="5">
        <v>15319</v>
      </c>
      <c r="C48" s="5">
        <v>760.9265</v>
      </c>
      <c r="D48" s="16">
        <f t="shared" si="2"/>
        <v>4.967207389516287</v>
      </c>
      <c r="E48" s="16"/>
      <c r="F48" s="16" t="str">
        <f t="shared" si="3"/>
        <v>0106</v>
      </c>
      <c r="G48" s="23">
        <f>IF(COUNTIF($F$3:$F48,$F48)&gt;1,"",$F48)</f>
      </c>
      <c r="H48" s="16"/>
      <c r="I48" s="16"/>
      <c r="J48" s="16"/>
    </row>
    <row r="49" spans="1:10" ht="12.75">
      <c r="A49" s="8" t="s">
        <v>284</v>
      </c>
      <c r="B49" s="5"/>
      <c r="C49" s="5">
        <v>0</v>
      </c>
      <c r="D49" s="16">
        <f t="shared" si="2"/>
      </c>
      <c r="E49" s="16"/>
      <c r="F49" s="16" t="str">
        <f t="shared" si="3"/>
        <v>0106</v>
      </c>
      <c r="G49" s="23">
        <f>IF(COUNTIF($F$3:$F49,$F49)&gt;1,"",$F49)</f>
      </c>
      <c r="H49" s="16"/>
      <c r="I49" s="16"/>
      <c r="J49" s="16"/>
    </row>
    <row r="50" spans="1:10" ht="12.75">
      <c r="A50" s="8" t="s">
        <v>285</v>
      </c>
      <c r="B50" s="5"/>
      <c r="C50" s="5">
        <v>0</v>
      </c>
      <c r="D50" s="16">
        <f t="shared" si="2"/>
      </c>
      <c r="E50" s="16"/>
      <c r="F50" s="16" t="str">
        <f t="shared" si="3"/>
        <v>0106</v>
      </c>
      <c r="G50" s="23">
        <f>IF(COUNTIF($F$3:$F50,$F50)&gt;1,"",$F50)</f>
      </c>
      <c r="H50" s="16"/>
      <c r="I50" s="16"/>
      <c r="J50" s="16"/>
    </row>
    <row r="51" spans="1:10" ht="12.75">
      <c r="A51" s="8" t="s">
        <v>453</v>
      </c>
      <c r="B51" s="5"/>
      <c r="C51" s="5">
        <v>0</v>
      </c>
      <c r="D51" s="16">
        <f t="shared" si="2"/>
      </c>
      <c r="E51" s="16"/>
      <c r="F51" s="16" t="str">
        <f t="shared" si="3"/>
        <v>0106</v>
      </c>
      <c r="G51" s="23">
        <f>IF(COUNTIF($F$3:$F51,$F51)&gt;1,"",$F51)</f>
      </c>
      <c r="H51" s="16"/>
      <c r="I51" s="16"/>
      <c r="J51" s="16"/>
    </row>
    <row r="52" spans="1:10" ht="12.75">
      <c r="A52" s="8" t="s">
        <v>454</v>
      </c>
      <c r="B52" s="5">
        <v>1362</v>
      </c>
      <c r="C52" s="5">
        <v>0</v>
      </c>
      <c r="D52" s="16">
        <f t="shared" si="2"/>
        <v>0</v>
      </c>
      <c r="E52" s="16"/>
      <c r="F52" s="16" t="str">
        <f t="shared" si="3"/>
        <v>0106</v>
      </c>
      <c r="G52" s="23">
        <f>IF(COUNTIF($F$3:$F52,$F52)&gt;1,"",$F52)</f>
      </c>
      <c r="H52" s="16"/>
      <c r="I52" s="16"/>
      <c r="J52" s="16"/>
    </row>
    <row r="53" spans="1:10" ht="12.75">
      <c r="A53" s="8" t="s">
        <v>354</v>
      </c>
      <c r="B53" s="5"/>
      <c r="C53" s="5">
        <v>0</v>
      </c>
      <c r="D53" s="16">
        <f t="shared" si="2"/>
      </c>
      <c r="E53" s="16"/>
      <c r="F53" s="16" t="str">
        <f t="shared" si="3"/>
        <v>0106</v>
      </c>
      <c r="G53" s="23">
        <f>IF(COUNTIF($F$3:$F53,$F53)&gt;1,"",$F53)</f>
      </c>
      <c r="H53" s="16"/>
      <c r="I53" s="16"/>
      <c r="J53" s="16"/>
    </row>
    <row r="54" spans="1:10" ht="12.75">
      <c r="A54" s="8" t="s">
        <v>355</v>
      </c>
      <c r="B54" s="5"/>
      <c r="C54" s="5">
        <v>0</v>
      </c>
      <c r="D54" s="16">
        <f t="shared" si="2"/>
      </c>
      <c r="E54" s="16"/>
      <c r="F54" s="16" t="str">
        <f t="shared" si="3"/>
        <v>0106</v>
      </c>
      <c r="G54" s="23">
        <f>IF(COUNTIF($F$3:$F54,$F54)&gt;1,"",$F54)</f>
      </c>
      <c r="H54" s="16"/>
      <c r="I54" s="16"/>
      <c r="J54" s="16"/>
    </row>
    <row r="55" spans="1:10" ht="12.75">
      <c r="A55" s="8" t="s">
        <v>335</v>
      </c>
      <c r="B55" s="5"/>
      <c r="C55" s="5">
        <v>0</v>
      </c>
      <c r="D55" s="16">
        <f t="shared" si="2"/>
      </c>
      <c r="E55" s="16"/>
      <c r="F55" s="16" t="str">
        <f t="shared" si="3"/>
        <v>0106</v>
      </c>
      <c r="G55" s="23">
        <f>IF(COUNTIF($F$3:$F55,$F55)&gt;1,"",$F55)</f>
      </c>
      <c r="H55" s="16"/>
      <c r="I55" s="16"/>
      <c r="J55" s="16"/>
    </row>
    <row r="56" spans="1:10" ht="12.75">
      <c r="A56" s="8" t="s">
        <v>336</v>
      </c>
      <c r="B56" s="5">
        <v>1779992</v>
      </c>
      <c r="C56" s="5">
        <v>315.8702</v>
      </c>
      <c r="D56" s="16">
        <f t="shared" si="2"/>
        <v>0.017745596609422966</v>
      </c>
      <c r="E56" s="16"/>
      <c r="F56" s="16" t="str">
        <f t="shared" si="3"/>
        <v>0106</v>
      </c>
      <c r="G56" s="23">
        <f>IF(COUNTIF($F$3:$F56,$F56)&gt;1,"",$F56)</f>
      </c>
      <c r="H56" s="16"/>
      <c r="I56" s="16"/>
      <c r="J56" s="16"/>
    </row>
    <row r="57" spans="1:10" ht="12.75">
      <c r="A57" s="8" t="s">
        <v>337</v>
      </c>
      <c r="B57" s="5">
        <v>315855</v>
      </c>
      <c r="C57" s="5">
        <v>15267.4345</v>
      </c>
      <c r="D57" s="16">
        <f t="shared" si="2"/>
        <v>4.833684602111728</v>
      </c>
      <c r="E57" s="16"/>
      <c r="F57" s="16" t="str">
        <f t="shared" si="3"/>
        <v>0106</v>
      </c>
      <c r="G57" s="23">
        <f>IF(COUNTIF($F$3:$F57,$F57)&gt;1,"",$F57)</f>
      </c>
      <c r="H57" s="16"/>
      <c r="I57" s="16"/>
      <c r="J57" s="16"/>
    </row>
    <row r="58" spans="1:10" ht="12.75">
      <c r="A58" s="8" t="s">
        <v>167</v>
      </c>
      <c r="B58" s="5">
        <v>858</v>
      </c>
      <c r="C58" s="5">
        <v>0</v>
      </c>
      <c r="D58" s="16">
        <f t="shared" si="2"/>
        <v>0</v>
      </c>
      <c r="E58" s="16"/>
      <c r="F58" s="16" t="str">
        <f t="shared" si="3"/>
        <v>0106</v>
      </c>
      <c r="G58" s="23">
        <f>IF(COUNTIF($F$3:$F58,$F58)&gt;1,"",$F58)</f>
      </c>
      <c r="H58" s="16"/>
      <c r="I58" s="16"/>
      <c r="J58" s="16"/>
    </row>
    <row r="59" spans="1:10" ht="12.75">
      <c r="A59" s="8" t="s">
        <v>168</v>
      </c>
      <c r="B59" s="5">
        <v>202678</v>
      </c>
      <c r="C59" s="5">
        <v>10278.475999999999</v>
      </c>
      <c r="D59" s="16">
        <f t="shared" si="2"/>
        <v>5.07133285309703</v>
      </c>
      <c r="E59" s="16"/>
      <c r="F59" s="16" t="str">
        <f t="shared" si="3"/>
        <v>0106</v>
      </c>
      <c r="G59" s="23">
        <f>IF(COUNTIF($F$3:$F59,$F59)&gt;1,"",$F59)</f>
      </c>
      <c r="H59" s="16"/>
      <c r="I59" s="16"/>
      <c r="J59" s="16"/>
    </row>
    <row r="60" spans="1:10" ht="12.75">
      <c r="A60" s="8" t="s">
        <v>169</v>
      </c>
      <c r="B60" s="5"/>
      <c r="C60" s="5">
        <v>0</v>
      </c>
      <c r="D60" s="16">
        <f t="shared" si="2"/>
      </c>
      <c r="E60" s="16"/>
      <c r="F60" s="16" t="str">
        <f t="shared" si="3"/>
        <v>0106</v>
      </c>
      <c r="G60" s="23">
        <f>IF(COUNTIF($F$3:$F60,$F60)&gt;1,"",$F60)</f>
      </c>
      <c r="H60" s="16"/>
      <c r="I60" s="16"/>
      <c r="J60" s="16"/>
    </row>
    <row r="61" spans="1:10" ht="12.75">
      <c r="A61" s="8" t="s">
        <v>170</v>
      </c>
      <c r="B61" s="5"/>
      <c r="C61" s="5">
        <v>0</v>
      </c>
      <c r="D61" s="16">
        <f t="shared" si="2"/>
      </c>
      <c r="E61" s="16"/>
      <c r="F61" s="16" t="str">
        <f t="shared" si="3"/>
        <v>0106</v>
      </c>
      <c r="G61" s="23">
        <f>IF(COUNTIF($F$3:$F61,$F61)&gt;1,"",$F61)</f>
      </c>
      <c r="H61" s="16"/>
      <c r="I61" s="16"/>
      <c r="J61" s="16"/>
    </row>
    <row r="62" spans="1:10" ht="12.75">
      <c r="A62" s="8" t="s">
        <v>171</v>
      </c>
      <c r="B62" s="5"/>
      <c r="C62" s="5">
        <v>0</v>
      </c>
      <c r="D62" s="16">
        <f t="shared" si="2"/>
      </c>
      <c r="E62" s="16"/>
      <c r="F62" s="16" t="str">
        <f t="shared" si="3"/>
        <v>0106</v>
      </c>
      <c r="G62" s="23">
        <f>IF(COUNTIF($F$3:$F62,$F62)&gt;1,"",$F62)</f>
      </c>
      <c r="H62" s="16"/>
      <c r="I62" s="16"/>
      <c r="J62" s="16"/>
    </row>
    <row r="63" spans="1:10" ht="12.75">
      <c r="A63" s="8" t="s">
        <v>172</v>
      </c>
      <c r="B63" s="5">
        <v>180108</v>
      </c>
      <c r="C63" s="5">
        <v>14369.8347</v>
      </c>
      <c r="D63" s="16">
        <f t="shared" si="2"/>
        <v>7.978454427343594</v>
      </c>
      <c r="E63" s="16"/>
      <c r="F63" s="16" t="str">
        <f t="shared" si="3"/>
        <v>0106</v>
      </c>
      <c r="G63" s="23">
        <f>IF(COUNTIF($F$3:$F63,$F63)&gt;1,"",$F63)</f>
      </c>
      <c r="H63" s="16"/>
      <c r="I63" s="16"/>
      <c r="J63" s="16"/>
    </row>
    <row r="64" spans="1:10" ht="12.75">
      <c r="A64" s="8" t="s">
        <v>173</v>
      </c>
      <c r="B64" s="5"/>
      <c r="C64" s="5">
        <v>0</v>
      </c>
      <c r="D64" s="16">
        <f t="shared" si="2"/>
      </c>
      <c r="E64" s="16"/>
      <c r="F64" s="16" t="str">
        <f t="shared" si="3"/>
        <v>0106</v>
      </c>
      <c r="G64" s="23">
        <f>IF(COUNTIF($F$3:$F64,$F64)&gt;1,"",$F64)</f>
      </c>
      <c r="H64" s="16"/>
      <c r="I64" s="16"/>
      <c r="J64" s="16"/>
    </row>
    <row r="65" spans="1:10" ht="12.75">
      <c r="A65" s="8" t="s">
        <v>180</v>
      </c>
      <c r="B65" s="5"/>
      <c r="C65" s="5">
        <v>0</v>
      </c>
      <c r="D65" s="16">
        <f t="shared" si="2"/>
      </c>
      <c r="E65" s="16"/>
      <c r="F65" s="16" t="str">
        <f t="shared" si="3"/>
        <v>0106</v>
      </c>
      <c r="G65" s="23">
        <f>IF(COUNTIF($F$3:$F65,$F65)&gt;1,"",$F65)</f>
      </c>
      <c r="H65" s="16"/>
      <c r="I65" s="16"/>
      <c r="J65" s="16"/>
    </row>
    <row r="66" spans="1:10" ht="12.75">
      <c r="A66" s="8" t="s">
        <v>181</v>
      </c>
      <c r="B66" s="5">
        <v>225903</v>
      </c>
      <c r="C66" s="5">
        <v>11523.7086</v>
      </c>
      <c r="D66" s="16">
        <f t="shared" si="2"/>
        <v>5.101175548797493</v>
      </c>
      <c r="E66" s="16"/>
      <c r="F66" s="16" t="str">
        <f t="shared" si="3"/>
        <v>0106</v>
      </c>
      <c r="G66" s="23">
        <f>IF(COUNTIF($F$3:$F66,$F66)&gt;1,"",$F66)</f>
      </c>
      <c r="H66" s="16"/>
      <c r="I66" s="16"/>
      <c r="J66" s="16"/>
    </row>
    <row r="67" spans="1:10" ht="12.75">
      <c r="A67" s="8" t="s">
        <v>182</v>
      </c>
      <c r="B67" s="5">
        <v>294</v>
      </c>
      <c r="C67" s="5">
        <v>0</v>
      </c>
      <c r="D67" s="16">
        <f t="shared" si="2"/>
        <v>0</v>
      </c>
      <c r="E67" s="16"/>
      <c r="F67" s="16" t="str">
        <f t="shared" si="3"/>
        <v>0106</v>
      </c>
      <c r="G67" s="23">
        <f>IF(COUNTIF($F$3:$F67,$F67)&gt;1,"",$F67)</f>
      </c>
      <c r="H67" s="16"/>
      <c r="I67" s="16"/>
      <c r="J67" s="16"/>
    </row>
    <row r="68" spans="1:10" ht="12.75">
      <c r="A68" s="8" t="s">
        <v>183</v>
      </c>
      <c r="B68" s="5"/>
      <c r="C68" s="5">
        <v>0</v>
      </c>
      <c r="D68" s="16">
        <f aca="true" t="shared" si="8" ref="D68:D131">IF(B68=0,"",C68/B68*100)</f>
      </c>
      <c r="E68" s="16"/>
      <c r="F68" s="16" t="str">
        <f aca="true" t="shared" si="9" ref="F68:F131">LEFT($A68,4)</f>
        <v>0106</v>
      </c>
      <c r="G68" s="23">
        <f>IF(COUNTIF($F$3:$F68,$F68)&gt;1,"",$F68)</f>
      </c>
      <c r="H68" s="16"/>
      <c r="I68" s="16"/>
      <c r="J68" s="16"/>
    </row>
    <row r="69" spans="1:10" ht="12.75">
      <c r="A69" s="8" t="s">
        <v>184</v>
      </c>
      <c r="B69" s="5">
        <v>39315</v>
      </c>
      <c r="C69" s="5">
        <v>1965.7888</v>
      </c>
      <c r="D69" s="16">
        <f t="shared" si="8"/>
        <v>5.0000986900674045</v>
      </c>
      <c r="E69" s="16"/>
      <c r="F69" s="16" t="str">
        <f t="shared" si="9"/>
        <v>0106</v>
      </c>
      <c r="G69" s="23">
        <f>IF(COUNTIF($F$3:$F69,$F69)&gt;1,"",$F69)</f>
      </c>
      <c r="H69" s="16"/>
      <c r="I69" s="16"/>
      <c r="J69" s="16"/>
    </row>
    <row r="70" spans="1:10" ht="12.75">
      <c r="A70" s="8" t="s">
        <v>185</v>
      </c>
      <c r="B70" s="5"/>
      <c r="C70" s="5">
        <v>0</v>
      </c>
      <c r="D70" s="16">
        <f t="shared" si="8"/>
      </c>
      <c r="E70" s="16"/>
      <c r="F70" s="16" t="str">
        <f t="shared" si="9"/>
        <v>0106</v>
      </c>
      <c r="G70" s="23">
        <f>IF(COUNTIF($F$3:$F70,$F70)&gt;1,"",$F70)</f>
      </c>
      <c r="H70" s="16"/>
      <c r="I70" s="16"/>
      <c r="J70" s="16"/>
    </row>
    <row r="71" spans="1:10" ht="13.5" thickBot="1">
      <c r="A71" s="1" t="s">
        <v>186</v>
      </c>
      <c r="B71" s="5">
        <v>722160</v>
      </c>
      <c r="C71" s="5">
        <v>36386.585399999996</v>
      </c>
      <c r="D71" s="16">
        <f t="shared" si="8"/>
        <v>5.038576686606846</v>
      </c>
      <c r="E71" s="16"/>
      <c r="F71" s="16" t="str">
        <f t="shared" si="9"/>
        <v>0106</v>
      </c>
      <c r="G71" s="23">
        <f>IF(COUNTIF($F$3:$F71,$F71)&gt;1,"",$F71)</f>
      </c>
      <c r="H71" s="16"/>
      <c r="I71" s="16"/>
      <c r="J71" s="16"/>
    </row>
    <row r="72" spans="1:10" ht="12.75">
      <c r="A72" s="8" t="s">
        <v>187</v>
      </c>
      <c r="B72" s="5"/>
      <c r="C72" s="5">
        <v>0</v>
      </c>
      <c r="D72" s="16">
        <f t="shared" si="8"/>
      </c>
      <c r="E72" s="16"/>
      <c r="F72" s="16" t="str">
        <f t="shared" si="9"/>
        <v>0201</v>
      </c>
      <c r="G72" s="23" t="str">
        <f>IF(COUNTIF($F$3:$F72,$F72)&gt;1,"",$F72)</f>
        <v>0201</v>
      </c>
      <c r="H72" s="16"/>
      <c r="I72" s="16"/>
      <c r="J72" s="16"/>
    </row>
    <row r="73" spans="1:10" ht="12.75">
      <c r="A73" s="8" t="s">
        <v>188</v>
      </c>
      <c r="B73" s="5"/>
      <c r="C73" s="5">
        <v>0</v>
      </c>
      <c r="D73" s="16">
        <f t="shared" si="8"/>
      </c>
      <c r="E73" s="16"/>
      <c r="F73" s="16" t="str">
        <f t="shared" si="9"/>
        <v>0201</v>
      </c>
      <c r="G73" s="23">
        <f>IF(COUNTIF($F$3:$F73,$F73)&gt;1,"",$F73)</f>
      </c>
      <c r="H73" s="16"/>
      <c r="I73" s="16"/>
      <c r="J73" s="16"/>
    </row>
    <row r="74" spans="1:10" ht="12.75">
      <c r="A74" s="8" t="s">
        <v>325</v>
      </c>
      <c r="B74" s="5"/>
      <c r="C74" s="5">
        <v>0</v>
      </c>
      <c r="D74" s="16">
        <f t="shared" si="8"/>
      </c>
      <c r="E74" s="16"/>
      <c r="F74" s="16" t="str">
        <f t="shared" si="9"/>
        <v>0201</v>
      </c>
      <c r="G74" s="23">
        <f>IF(COUNTIF($F$3:$F74,$F74)&gt;1,"",$F74)</f>
      </c>
      <c r="H74" s="16"/>
      <c r="I74" s="16"/>
      <c r="J74" s="16"/>
    </row>
    <row r="75" spans="1:10" ht="12.75">
      <c r="A75" s="8" t="s">
        <v>250</v>
      </c>
      <c r="B75" s="5"/>
      <c r="C75" s="5">
        <v>0</v>
      </c>
      <c r="D75" s="16">
        <f t="shared" si="8"/>
      </c>
      <c r="E75" s="16"/>
      <c r="F75" s="16" t="str">
        <f t="shared" si="9"/>
        <v>0201</v>
      </c>
      <c r="G75" s="23">
        <f>IF(COUNTIF($F$3:$F75,$F75)&gt;1,"",$F75)</f>
      </c>
      <c r="H75" s="16"/>
      <c r="I75" s="16"/>
      <c r="J75" s="16"/>
    </row>
    <row r="76" spans="1:10" ht="12.75">
      <c r="A76" s="8" t="s">
        <v>246</v>
      </c>
      <c r="B76" s="5"/>
      <c r="C76" s="5">
        <v>0</v>
      </c>
      <c r="D76" s="16">
        <f t="shared" si="8"/>
      </c>
      <c r="E76" s="16"/>
      <c r="F76" s="16" t="str">
        <f t="shared" si="9"/>
        <v>0201</v>
      </c>
      <c r="G76" s="23">
        <f>IF(COUNTIF($F$3:$F76,$F76)&gt;1,"",$F76)</f>
      </c>
      <c r="H76" s="16"/>
      <c r="I76" s="16"/>
      <c r="J76" s="16"/>
    </row>
    <row r="77" spans="1:10" ht="12.75">
      <c r="A77" s="8" t="s">
        <v>247</v>
      </c>
      <c r="B77" s="5">
        <v>68102</v>
      </c>
      <c r="C77" s="5">
        <v>20430.9687</v>
      </c>
      <c r="D77" s="16">
        <f t="shared" si="8"/>
        <v>30.000541393791668</v>
      </c>
      <c r="E77" s="16"/>
      <c r="F77" s="16" t="str">
        <f t="shared" si="9"/>
        <v>0201</v>
      </c>
      <c r="G77" s="23">
        <f>IF(COUNTIF($F$3:$F77,$F77)&gt;1,"",$F77)</f>
      </c>
      <c r="H77" s="16"/>
      <c r="I77" s="16"/>
      <c r="J77" s="16"/>
    </row>
    <row r="78" spans="1:10" ht="12.75">
      <c r="A78" s="8" t="s">
        <v>248</v>
      </c>
      <c r="B78" s="5"/>
      <c r="C78" s="5">
        <v>0</v>
      </c>
      <c r="D78" s="16">
        <f t="shared" si="8"/>
      </c>
      <c r="E78" s="16"/>
      <c r="F78" s="16" t="str">
        <f t="shared" si="9"/>
        <v>0201</v>
      </c>
      <c r="G78" s="23">
        <f>IF(COUNTIF($F$3:$F78,$F78)&gt;1,"",$F78)</f>
      </c>
      <c r="H78" s="16"/>
      <c r="I78" s="16"/>
      <c r="J78" s="16"/>
    </row>
    <row r="79" spans="1:10" ht="12.75">
      <c r="A79" s="8" t="s">
        <v>249</v>
      </c>
      <c r="B79" s="5">
        <v>13639</v>
      </c>
      <c r="C79" s="5">
        <v>4091.588</v>
      </c>
      <c r="D79" s="16">
        <f t="shared" si="8"/>
        <v>29.999178825427087</v>
      </c>
      <c r="E79" s="16"/>
      <c r="F79" s="16" t="str">
        <f t="shared" si="9"/>
        <v>0201</v>
      </c>
      <c r="G79" s="23">
        <f>IF(COUNTIF($F$3:$F79,$F79)&gt;1,"",$F79)</f>
      </c>
      <c r="H79" s="16"/>
      <c r="I79" s="16"/>
      <c r="J79" s="16"/>
    </row>
    <row r="80" spans="1:10" ht="12.75">
      <c r="A80" s="8" t="s">
        <v>191</v>
      </c>
      <c r="B80" s="5"/>
      <c r="C80" s="5">
        <v>0</v>
      </c>
      <c r="D80" s="16">
        <f t="shared" si="8"/>
      </c>
      <c r="E80" s="16"/>
      <c r="F80" s="16" t="str">
        <f t="shared" si="9"/>
        <v>0201</v>
      </c>
      <c r="G80" s="23">
        <f>IF(COUNTIF($F$3:$F80,$F80)&gt;1,"",$F80)</f>
      </c>
      <c r="H80" s="16"/>
      <c r="I80" s="16"/>
      <c r="J80" s="16"/>
    </row>
    <row r="81" spans="1:10" ht="12.75">
      <c r="A81" s="8" t="s">
        <v>192</v>
      </c>
      <c r="B81" s="5">
        <v>1249307</v>
      </c>
      <c r="C81" s="5">
        <v>385335.57889999996</v>
      </c>
      <c r="D81" s="16">
        <f t="shared" si="8"/>
        <v>30.843946195770933</v>
      </c>
      <c r="E81" s="16"/>
      <c r="F81" s="16" t="str">
        <f t="shared" si="9"/>
        <v>0201</v>
      </c>
      <c r="G81" s="23">
        <f>IF(COUNTIF($F$3:$F81,$F81)&gt;1,"",$F81)</f>
      </c>
      <c r="H81" s="16"/>
      <c r="I81" s="16"/>
      <c r="J81" s="16"/>
    </row>
    <row r="82" spans="1:10" ht="12.75">
      <c r="A82" s="8" t="s">
        <v>24</v>
      </c>
      <c r="B82" s="5">
        <v>61473180</v>
      </c>
      <c r="C82" s="5">
        <v>9220976.8115</v>
      </c>
      <c r="D82" s="16">
        <f t="shared" si="8"/>
        <v>14.999999693362213</v>
      </c>
      <c r="E82" s="16"/>
      <c r="F82" s="16" t="str">
        <f t="shared" si="9"/>
        <v>0201</v>
      </c>
      <c r="G82" s="23">
        <f>IF(COUNTIF($F$3:$F82,$F82)&gt;1,"",$F82)</f>
      </c>
      <c r="H82" s="16"/>
      <c r="I82" s="16"/>
      <c r="J82" s="16"/>
    </row>
    <row r="83" spans="1:10" ht="12.75">
      <c r="A83" s="8" t="s">
        <v>25</v>
      </c>
      <c r="B83" s="5">
        <v>19362264</v>
      </c>
      <c r="C83" s="5">
        <v>2852008.3027</v>
      </c>
      <c r="D83" s="16">
        <f t="shared" si="8"/>
        <v>14.729725318795364</v>
      </c>
      <c r="E83" s="16"/>
      <c r="F83" s="16" t="str">
        <f t="shared" si="9"/>
        <v>0201</v>
      </c>
      <c r="G83" s="23">
        <f>IF(COUNTIF($F$3:$F83,$F83)&gt;1,"",$F83)</f>
      </c>
      <c r="H83" s="16"/>
      <c r="I83" s="16"/>
      <c r="J83" s="16"/>
    </row>
    <row r="84" spans="1:10" ht="13.5" thickBot="1">
      <c r="A84" s="1" t="s">
        <v>26</v>
      </c>
      <c r="B84" s="5">
        <v>6039104</v>
      </c>
      <c r="C84" s="5">
        <v>100771.6525</v>
      </c>
      <c r="D84" s="16">
        <f t="shared" si="8"/>
        <v>1.6686523779024174</v>
      </c>
      <c r="E84" s="16"/>
      <c r="F84" s="16" t="str">
        <f t="shared" si="9"/>
        <v>0201</v>
      </c>
      <c r="G84" s="23">
        <f>IF(COUNTIF($F$3:$F84,$F84)&gt;1,"",$F84)</f>
      </c>
      <c r="H84" s="16"/>
      <c r="I84" s="16"/>
      <c r="J84" s="16"/>
    </row>
    <row r="85" spans="1:10" ht="12.75">
      <c r="A85" s="8" t="s">
        <v>27</v>
      </c>
      <c r="B85" s="5"/>
      <c r="C85" s="5">
        <v>0</v>
      </c>
      <c r="D85" s="16">
        <f t="shared" si="8"/>
      </c>
      <c r="E85" s="16"/>
      <c r="F85" s="16" t="str">
        <f t="shared" si="9"/>
        <v>0202</v>
      </c>
      <c r="G85" s="23" t="str">
        <f>IF(COUNTIF($F$3:$F85,$F85)&gt;1,"",$F85)</f>
        <v>0202</v>
      </c>
      <c r="H85" s="16"/>
      <c r="I85" s="16"/>
      <c r="J85" s="16"/>
    </row>
    <row r="86" spans="1:10" ht="12.75">
      <c r="A86" s="8" t="s">
        <v>197</v>
      </c>
      <c r="B86" s="5"/>
      <c r="C86" s="5">
        <v>0</v>
      </c>
      <c r="D86" s="16">
        <f t="shared" si="8"/>
      </c>
      <c r="E86" s="16"/>
      <c r="F86" s="16" t="str">
        <f t="shared" si="9"/>
        <v>0202</v>
      </c>
      <c r="G86" s="23">
        <f>IF(COUNTIF($F$3:$F86,$F86)&gt;1,"",$F86)</f>
      </c>
      <c r="H86" s="16"/>
      <c r="I86" s="16"/>
      <c r="J86" s="16"/>
    </row>
    <row r="87" spans="1:10" ht="12.75">
      <c r="A87" s="8" t="s">
        <v>198</v>
      </c>
      <c r="B87" s="5"/>
      <c r="C87" s="5">
        <v>0</v>
      </c>
      <c r="D87" s="16">
        <f t="shared" si="8"/>
      </c>
      <c r="E87" s="16"/>
      <c r="F87" s="16" t="str">
        <f t="shared" si="9"/>
        <v>0202</v>
      </c>
      <c r="G87" s="23">
        <f>IF(COUNTIF($F$3:$F87,$F87)&gt;1,"",$F87)</f>
      </c>
      <c r="H87" s="16"/>
      <c r="I87" s="16"/>
      <c r="J87" s="16"/>
    </row>
    <row r="88" spans="1:10" ht="12.75">
      <c r="A88" s="8" t="s">
        <v>199</v>
      </c>
      <c r="B88" s="5">
        <v>13948</v>
      </c>
      <c r="C88" s="5">
        <v>4184.5139</v>
      </c>
      <c r="D88" s="16">
        <f t="shared" si="8"/>
        <v>30.000816604531117</v>
      </c>
      <c r="E88" s="16"/>
      <c r="F88" s="16" t="str">
        <f t="shared" si="9"/>
        <v>0202</v>
      </c>
      <c r="G88" s="23">
        <f>IF(COUNTIF($F$3:$F88,$F88)&gt;1,"",$F88)</f>
      </c>
      <c r="H88" s="16"/>
      <c r="I88" s="16"/>
      <c r="J88" s="16"/>
    </row>
    <row r="89" spans="1:10" ht="12.75">
      <c r="A89" s="8" t="s">
        <v>200</v>
      </c>
      <c r="B89" s="5"/>
      <c r="C89" s="5">
        <v>0</v>
      </c>
      <c r="D89" s="16">
        <f t="shared" si="8"/>
      </c>
      <c r="E89" s="16"/>
      <c r="F89" s="16" t="str">
        <f t="shared" si="9"/>
        <v>0202</v>
      </c>
      <c r="G89" s="23">
        <f>IF(COUNTIF($F$3:$F89,$F89)&gt;1,"",$F89)</f>
      </c>
      <c r="H89" s="16"/>
      <c r="I89" s="16"/>
      <c r="J89" s="16"/>
    </row>
    <row r="90" spans="1:10" ht="12.75">
      <c r="A90" s="8" t="s">
        <v>201</v>
      </c>
      <c r="B90" s="5">
        <v>131930</v>
      </c>
      <c r="C90" s="5">
        <v>41867.373999999996</v>
      </c>
      <c r="D90" s="16">
        <f t="shared" si="8"/>
        <v>31.734536496626998</v>
      </c>
      <c r="E90" s="16"/>
      <c r="F90" s="16" t="str">
        <f t="shared" si="9"/>
        <v>0202</v>
      </c>
      <c r="G90" s="23">
        <f>IF(COUNTIF($F$3:$F90,$F90)&gt;1,"",$F90)</f>
      </c>
      <c r="H90" s="16"/>
      <c r="I90" s="16"/>
      <c r="J90" s="16"/>
    </row>
    <row r="91" spans="1:10" ht="12.75">
      <c r="A91" s="8" t="s">
        <v>202</v>
      </c>
      <c r="B91" s="5"/>
      <c r="C91" s="5">
        <v>0</v>
      </c>
      <c r="D91" s="16">
        <f t="shared" si="8"/>
      </c>
      <c r="E91" s="16"/>
      <c r="F91" s="16" t="str">
        <f t="shared" si="9"/>
        <v>0202</v>
      </c>
      <c r="G91" s="23">
        <f>IF(COUNTIF($F$3:$F91,$F91)&gt;1,"",$F91)</f>
      </c>
      <c r="H91" s="16"/>
      <c r="I91" s="16"/>
      <c r="J91" s="16"/>
    </row>
    <row r="92" spans="1:10" ht="12.75">
      <c r="A92" s="8" t="s">
        <v>203</v>
      </c>
      <c r="B92" s="5"/>
      <c r="C92" s="5">
        <v>0</v>
      </c>
      <c r="D92" s="16">
        <f t="shared" si="8"/>
      </c>
      <c r="E92" s="16"/>
      <c r="F92" s="16" t="str">
        <f t="shared" si="9"/>
        <v>0202</v>
      </c>
      <c r="G92" s="23">
        <f>IF(COUNTIF($F$3:$F92,$F92)&gt;1,"",$F92)</f>
      </c>
      <c r="H92" s="16"/>
      <c r="I92" s="16"/>
      <c r="J92" s="16"/>
    </row>
    <row r="93" spans="1:10" ht="12.75">
      <c r="A93" s="8" t="s">
        <v>204</v>
      </c>
      <c r="B93" s="5">
        <v>3706490</v>
      </c>
      <c r="C93" s="5">
        <v>419373.7236</v>
      </c>
      <c r="D93" s="16">
        <f t="shared" si="8"/>
        <v>11.314578579734466</v>
      </c>
      <c r="E93" s="16"/>
      <c r="F93" s="16" t="str">
        <f t="shared" si="9"/>
        <v>0202</v>
      </c>
      <c r="G93" s="23">
        <f>IF(COUNTIF($F$3:$F93,$F93)&gt;1,"",$F93)</f>
      </c>
      <c r="H93" s="16"/>
      <c r="I93" s="16"/>
      <c r="J93" s="16"/>
    </row>
    <row r="94" spans="1:10" ht="12.75">
      <c r="A94" s="8" t="s">
        <v>205</v>
      </c>
      <c r="B94" s="5">
        <v>5969894</v>
      </c>
      <c r="C94" s="5">
        <v>1440702.8309999998</v>
      </c>
      <c r="D94" s="16">
        <f t="shared" si="8"/>
        <v>24.132804217294307</v>
      </c>
      <c r="E94" s="16"/>
      <c r="F94" s="16" t="str">
        <f t="shared" si="9"/>
        <v>0202</v>
      </c>
      <c r="G94" s="23">
        <f>IF(COUNTIF($F$3:$F94,$F94)&gt;1,"",$F94)</f>
      </c>
      <c r="H94" s="16"/>
      <c r="I94" s="16"/>
      <c r="J94" s="16"/>
    </row>
    <row r="95" spans="1:10" ht="12.75">
      <c r="A95" s="8" t="s">
        <v>206</v>
      </c>
      <c r="B95" s="5">
        <v>53578604</v>
      </c>
      <c r="C95" s="5">
        <v>6492255.6116</v>
      </c>
      <c r="D95" s="16">
        <f t="shared" si="8"/>
        <v>12.117254140477419</v>
      </c>
      <c r="E95" s="16"/>
      <c r="F95" s="16" t="str">
        <f t="shared" si="9"/>
        <v>0202</v>
      </c>
      <c r="G95" s="23">
        <f>IF(COUNTIF($F$3:$F95,$F95)&gt;1,"",$F95)</f>
      </c>
      <c r="H95" s="16"/>
      <c r="I95" s="16"/>
      <c r="J95" s="16"/>
    </row>
    <row r="96" spans="1:10" ht="12.75">
      <c r="A96" s="8" t="s">
        <v>207</v>
      </c>
      <c r="B96" s="5">
        <v>42295786</v>
      </c>
      <c r="C96" s="5">
        <v>4921431.4847</v>
      </c>
      <c r="D96" s="16">
        <f t="shared" si="8"/>
        <v>11.63574897201343</v>
      </c>
      <c r="E96" s="16"/>
      <c r="F96" s="16" t="str">
        <f t="shared" si="9"/>
        <v>0202</v>
      </c>
      <c r="G96" s="23">
        <f>IF(COUNTIF($F$3:$F96,$F96)&gt;1,"",$F96)</f>
      </c>
      <c r="H96" s="16"/>
      <c r="I96" s="16"/>
      <c r="J96" s="16"/>
    </row>
    <row r="97" spans="1:10" ht="12.75">
      <c r="A97" s="8" t="s">
        <v>59</v>
      </c>
      <c r="B97" s="5">
        <v>68676863</v>
      </c>
      <c r="C97" s="5">
        <v>14527432.824800001</v>
      </c>
      <c r="D97" s="16">
        <f t="shared" si="8"/>
        <v>21.153314508264597</v>
      </c>
      <c r="E97" s="16"/>
      <c r="F97" s="16" t="str">
        <f t="shared" si="9"/>
        <v>0202</v>
      </c>
      <c r="G97" s="23">
        <f>IF(COUNTIF($F$3:$F97,$F97)&gt;1,"",$F97)</f>
      </c>
      <c r="H97" s="16"/>
      <c r="I97" s="16"/>
      <c r="J97" s="16"/>
    </row>
    <row r="98" spans="1:10" ht="12.75">
      <c r="A98" s="8" t="s">
        <v>60</v>
      </c>
      <c r="B98" s="5">
        <v>180671898</v>
      </c>
      <c r="C98" s="5">
        <v>21669707.426999997</v>
      </c>
      <c r="D98" s="16">
        <f t="shared" si="8"/>
        <v>11.99395571025661</v>
      </c>
      <c r="E98" s="16"/>
      <c r="F98" s="16" t="str">
        <f t="shared" si="9"/>
        <v>0202</v>
      </c>
      <c r="G98" s="23">
        <f>IF(COUNTIF($F$3:$F98,$F98)&gt;1,"",$F98)</f>
      </c>
      <c r="H98" s="16"/>
      <c r="I98" s="16"/>
      <c r="J98" s="16"/>
    </row>
    <row r="99" spans="1:10" ht="12.75">
      <c r="A99" s="8" t="s">
        <v>61</v>
      </c>
      <c r="B99" s="5">
        <v>142927467</v>
      </c>
      <c r="C99" s="5">
        <v>16951124.7003</v>
      </c>
      <c r="D99" s="16">
        <f t="shared" si="8"/>
        <v>11.85994900497327</v>
      </c>
      <c r="E99" s="16"/>
      <c r="F99" s="16" t="str">
        <f t="shared" si="9"/>
        <v>0202</v>
      </c>
      <c r="G99" s="23">
        <f>IF(COUNTIF($F$3:$F99,$F99)&gt;1,"",$F99)</f>
      </c>
      <c r="H99" s="16"/>
      <c r="I99" s="16"/>
      <c r="J99" s="16"/>
    </row>
    <row r="100" spans="1:10" ht="12.75">
      <c r="A100" s="8" t="s">
        <v>53</v>
      </c>
      <c r="B100" s="5">
        <v>156799075</v>
      </c>
      <c r="C100" s="5">
        <v>37797115.604499996</v>
      </c>
      <c r="D100" s="16">
        <f t="shared" si="8"/>
        <v>24.105445522876966</v>
      </c>
      <c r="E100" s="16"/>
      <c r="F100" s="16" t="str">
        <f t="shared" si="9"/>
        <v>0202</v>
      </c>
      <c r="G100" s="23">
        <f>IF(COUNTIF($F$3:$F100,$F100)&gt;1,"",$F100)</f>
      </c>
      <c r="H100" s="16"/>
      <c r="I100" s="16"/>
      <c r="J100" s="16"/>
    </row>
    <row r="101" spans="1:10" ht="12.75">
      <c r="A101" s="8" t="s">
        <v>54</v>
      </c>
      <c r="B101" s="5">
        <v>714958503</v>
      </c>
      <c r="C101" s="5">
        <v>87565397.3782</v>
      </c>
      <c r="D101" s="16">
        <f t="shared" si="8"/>
        <v>12.247619548655118</v>
      </c>
      <c r="E101" s="16"/>
      <c r="F101" s="16" t="str">
        <f t="shared" si="9"/>
        <v>0202</v>
      </c>
      <c r="G101" s="23">
        <f>IF(COUNTIF($F$3:$F101,$F101)&gt;1,"",$F101)</f>
      </c>
      <c r="H101" s="16"/>
      <c r="I101" s="16"/>
      <c r="J101" s="16"/>
    </row>
    <row r="102" spans="1:10" ht="12.75">
      <c r="A102" s="8" t="s">
        <v>260</v>
      </c>
      <c r="B102" s="5">
        <v>668595509</v>
      </c>
      <c r="C102" s="5">
        <v>79531421.0541</v>
      </c>
      <c r="D102" s="16">
        <f t="shared" si="8"/>
        <v>11.895296929686676</v>
      </c>
      <c r="E102" s="16"/>
      <c r="F102" s="16" t="str">
        <f t="shared" si="9"/>
        <v>0202</v>
      </c>
      <c r="G102" s="23">
        <f>IF(COUNTIF($F$3:$F102,$F102)&gt;1,"",$F102)</f>
      </c>
      <c r="H102" s="16"/>
      <c r="I102" s="16"/>
      <c r="J102" s="16"/>
    </row>
    <row r="103" spans="1:10" ht="13.5" thickBot="1">
      <c r="A103" s="1" t="s">
        <v>261</v>
      </c>
      <c r="B103" s="5">
        <v>472494116</v>
      </c>
      <c r="C103" s="5">
        <v>104595136.15259999</v>
      </c>
      <c r="D103" s="16">
        <f t="shared" si="8"/>
        <v>22.136812419606933</v>
      </c>
      <c r="E103" s="16"/>
      <c r="F103" s="16" t="str">
        <f t="shared" si="9"/>
        <v>0202</v>
      </c>
      <c r="G103" s="23">
        <f>IF(COUNTIF($F$3:$F103,$F103)&gt;1,"",$F103)</f>
      </c>
      <c r="H103" s="16"/>
      <c r="I103" s="16"/>
      <c r="J103" s="16"/>
    </row>
    <row r="104" spans="1:10" ht="12.75">
      <c r="A104" s="8" t="s">
        <v>57</v>
      </c>
      <c r="B104" s="5">
        <v>14405086</v>
      </c>
      <c r="C104" s="5">
        <v>2178458.6892999997</v>
      </c>
      <c r="D104" s="16">
        <f t="shared" si="8"/>
        <v>15.122844037862738</v>
      </c>
      <c r="E104" s="16"/>
      <c r="F104" s="16" t="str">
        <f t="shared" si="9"/>
        <v>0203</v>
      </c>
      <c r="G104" s="23" t="str">
        <f>IF(COUNTIF($F$3:$F104,$F104)&gt;1,"",$F104)</f>
        <v>0203</v>
      </c>
      <c r="H104" s="16"/>
      <c r="I104" s="16"/>
      <c r="J104" s="16"/>
    </row>
    <row r="105" spans="1:10" ht="12.75">
      <c r="A105" s="8" t="s">
        <v>58</v>
      </c>
      <c r="B105" s="5">
        <v>2462865</v>
      </c>
      <c r="C105" s="5">
        <v>1498188.2696</v>
      </c>
      <c r="D105" s="16">
        <f t="shared" si="8"/>
        <v>60.83111618379407</v>
      </c>
      <c r="E105" s="16"/>
      <c r="F105" s="16" t="str">
        <f t="shared" si="9"/>
        <v>0203</v>
      </c>
      <c r="G105" s="23">
        <f>IF(COUNTIF($F$3:$F105,$F105)&gt;1,"",$F105)</f>
      </c>
      <c r="H105" s="16"/>
      <c r="I105" s="16"/>
      <c r="J105" s="16"/>
    </row>
    <row r="106" spans="1:10" ht="12.75">
      <c r="A106" s="8" t="s">
        <v>50</v>
      </c>
      <c r="B106" s="5"/>
      <c r="C106" s="5">
        <v>0</v>
      </c>
      <c r="D106" s="16">
        <f t="shared" si="8"/>
      </c>
      <c r="E106" s="16"/>
      <c r="F106" s="16" t="str">
        <f t="shared" si="9"/>
        <v>0203</v>
      </c>
      <c r="G106" s="23">
        <f>IF(COUNTIF($F$3:$F106,$F106)&gt;1,"",$F106)</f>
      </c>
      <c r="H106" s="16"/>
      <c r="I106" s="16"/>
      <c r="J106" s="16"/>
    </row>
    <row r="107" spans="1:10" ht="12.75">
      <c r="A107" s="8" t="s">
        <v>51</v>
      </c>
      <c r="B107" s="5"/>
      <c r="C107" s="5">
        <v>0</v>
      </c>
      <c r="D107" s="16">
        <f t="shared" si="8"/>
      </c>
      <c r="E107" s="16"/>
      <c r="F107" s="16" t="str">
        <f t="shared" si="9"/>
        <v>0203</v>
      </c>
      <c r="G107" s="23">
        <f>IF(COUNTIF($F$3:$F107,$F107)&gt;1,"",$F107)</f>
      </c>
      <c r="H107" s="16"/>
      <c r="I107" s="16"/>
      <c r="J107" s="16"/>
    </row>
    <row r="108" spans="1:10" ht="12.75">
      <c r="A108" s="8" t="s">
        <v>52</v>
      </c>
      <c r="B108" s="5"/>
      <c r="C108" s="5">
        <v>0</v>
      </c>
      <c r="D108" s="16">
        <f t="shared" si="8"/>
      </c>
      <c r="E108" s="16"/>
      <c r="F108" s="16" t="str">
        <f t="shared" si="9"/>
        <v>0203</v>
      </c>
      <c r="G108" s="23">
        <f>IF(COUNTIF($F$3:$F108,$F108)&gt;1,"",$F108)</f>
      </c>
      <c r="H108" s="16"/>
      <c r="I108" s="16"/>
      <c r="J108" s="16"/>
    </row>
    <row r="109" spans="1:10" ht="12.75">
      <c r="A109" s="8" t="s">
        <v>217</v>
      </c>
      <c r="B109" s="5">
        <v>8</v>
      </c>
      <c r="C109" s="5">
        <v>4.8662</v>
      </c>
      <c r="D109" s="16">
        <f t="shared" si="8"/>
        <v>60.8275</v>
      </c>
      <c r="E109" s="16"/>
      <c r="F109" s="16" t="str">
        <f t="shared" si="9"/>
        <v>0203</v>
      </c>
      <c r="G109" s="23">
        <f>IF(COUNTIF($F$3:$F109,$F109)&gt;1,"",$F109)</f>
      </c>
      <c r="H109" s="16"/>
      <c r="I109" s="16"/>
      <c r="J109" s="16"/>
    </row>
    <row r="110" spans="1:10" ht="12.75">
      <c r="A110" s="8" t="s">
        <v>400</v>
      </c>
      <c r="B110" s="5"/>
      <c r="C110" s="5">
        <v>0</v>
      </c>
      <c r="D110" s="16">
        <f t="shared" si="8"/>
      </c>
      <c r="E110" s="16"/>
      <c r="F110" s="16" t="str">
        <f t="shared" si="9"/>
        <v>0203</v>
      </c>
      <c r="G110" s="23">
        <f>IF(COUNTIF($F$3:$F110,$F110)&gt;1,"",$F110)</f>
      </c>
      <c r="H110" s="16"/>
      <c r="I110" s="16"/>
      <c r="J110" s="16"/>
    </row>
    <row r="111" spans="1:10" ht="12.75">
      <c r="A111" s="8" t="s">
        <v>401</v>
      </c>
      <c r="B111" s="5"/>
      <c r="C111" s="5">
        <v>0</v>
      </c>
      <c r="D111" s="16">
        <f t="shared" si="8"/>
      </c>
      <c r="E111" s="16"/>
      <c r="F111" s="16" t="str">
        <f t="shared" si="9"/>
        <v>0203</v>
      </c>
      <c r="G111" s="23">
        <f>IF(COUNTIF($F$3:$F111,$F111)&gt;1,"",$F111)</f>
      </c>
      <c r="H111" s="16"/>
      <c r="I111" s="16"/>
      <c r="J111" s="16"/>
    </row>
    <row r="112" spans="1:10" ht="12.75">
      <c r="A112" s="8" t="s">
        <v>402</v>
      </c>
      <c r="B112" s="5"/>
      <c r="C112" s="5">
        <v>0</v>
      </c>
      <c r="D112" s="16">
        <f t="shared" si="8"/>
      </c>
      <c r="E112" s="16"/>
      <c r="F112" s="16" t="str">
        <f t="shared" si="9"/>
        <v>0203</v>
      </c>
      <c r="G112" s="23">
        <f>IF(COUNTIF($F$3:$F112,$F112)&gt;1,"",$F112)</f>
      </c>
      <c r="H112" s="16"/>
      <c r="I112" s="16"/>
      <c r="J112" s="16"/>
    </row>
    <row r="113" spans="1:10" ht="12.75">
      <c r="A113" s="8" t="s">
        <v>403</v>
      </c>
      <c r="B113" s="5"/>
      <c r="C113" s="5">
        <v>0</v>
      </c>
      <c r="D113" s="16">
        <f t="shared" si="8"/>
      </c>
      <c r="E113" s="16"/>
      <c r="F113" s="16" t="str">
        <f t="shared" si="9"/>
        <v>0203</v>
      </c>
      <c r="G113" s="23">
        <f>IF(COUNTIF($F$3:$F113,$F113)&gt;1,"",$F113)</f>
      </c>
      <c r="H113" s="16"/>
      <c r="I113" s="16"/>
      <c r="J113" s="16"/>
    </row>
    <row r="114" spans="1:10" ht="12.75">
      <c r="A114" s="8" t="s">
        <v>404</v>
      </c>
      <c r="B114" s="5">
        <v>305546</v>
      </c>
      <c r="C114" s="5">
        <v>47457.401</v>
      </c>
      <c r="D114" s="16">
        <f t="shared" si="8"/>
        <v>15.531998782507381</v>
      </c>
      <c r="E114" s="16"/>
      <c r="F114" s="16" t="str">
        <f t="shared" si="9"/>
        <v>0203</v>
      </c>
      <c r="G114" s="23">
        <f>IF(COUNTIF($F$3:$F114,$F114)&gt;1,"",$F114)</f>
      </c>
      <c r="H114" s="16"/>
      <c r="I114" s="16"/>
      <c r="J114" s="16"/>
    </row>
    <row r="115" spans="1:10" ht="12.75">
      <c r="A115" s="8" t="s">
        <v>405</v>
      </c>
      <c r="B115" s="5">
        <v>220939</v>
      </c>
      <c r="C115" s="5">
        <v>138608.0484</v>
      </c>
      <c r="D115" s="16">
        <f t="shared" si="8"/>
        <v>62.73589017783189</v>
      </c>
      <c r="E115" s="16"/>
      <c r="F115" s="16" t="str">
        <f t="shared" si="9"/>
        <v>0203</v>
      </c>
      <c r="G115" s="23">
        <f>IF(COUNTIF($F$3:$F115,$F115)&gt;1,"",$F115)</f>
      </c>
      <c r="H115" s="16"/>
      <c r="I115" s="16"/>
      <c r="J115" s="16"/>
    </row>
    <row r="116" spans="1:10" ht="12.75">
      <c r="A116" s="8" t="s">
        <v>406</v>
      </c>
      <c r="B116" s="5">
        <v>209858</v>
      </c>
      <c r="C116" s="5">
        <v>31478.7122</v>
      </c>
      <c r="D116" s="16">
        <f t="shared" si="8"/>
        <v>15.000005813454814</v>
      </c>
      <c r="E116" s="16"/>
      <c r="F116" s="16" t="str">
        <f t="shared" si="9"/>
        <v>0203</v>
      </c>
      <c r="G116" s="23">
        <f>IF(COUNTIF($F$3:$F116,$F116)&gt;1,"",$F116)</f>
      </c>
      <c r="H116" s="16"/>
      <c r="I116" s="16"/>
      <c r="J116" s="16"/>
    </row>
    <row r="117" spans="1:10" ht="12.75">
      <c r="A117" s="8" t="s">
        <v>407</v>
      </c>
      <c r="B117" s="5">
        <v>408689</v>
      </c>
      <c r="C117" s="5">
        <v>245213.9011</v>
      </c>
      <c r="D117" s="16">
        <f t="shared" si="8"/>
        <v>60.00012261157016</v>
      </c>
      <c r="E117" s="16"/>
      <c r="F117" s="16" t="str">
        <f t="shared" si="9"/>
        <v>0203</v>
      </c>
      <c r="G117" s="23">
        <f>IF(COUNTIF($F$3:$F117,$F117)&gt;1,"",$F117)</f>
      </c>
      <c r="H117" s="16"/>
      <c r="I117" s="16"/>
      <c r="J117" s="16"/>
    </row>
    <row r="118" spans="1:10" ht="12.75">
      <c r="A118" s="8" t="s">
        <v>409</v>
      </c>
      <c r="B118" s="5"/>
      <c r="C118" s="5">
        <v>0</v>
      </c>
      <c r="D118" s="16">
        <f t="shared" si="8"/>
      </c>
      <c r="E118" s="16"/>
      <c r="F118" s="16" t="str">
        <f t="shared" si="9"/>
        <v>0203</v>
      </c>
      <c r="G118" s="23">
        <f>IF(COUNTIF($F$3:$F118,$F118)&gt;1,"",$F118)</f>
      </c>
      <c r="H118" s="16"/>
      <c r="I118" s="16"/>
      <c r="J118" s="16"/>
    </row>
    <row r="119" spans="1:10" ht="12.75">
      <c r="A119" s="8" t="s">
        <v>410</v>
      </c>
      <c r="B119" s="5">
        <v>51847</v>
      </c>
      <c r="C119" s="5">
        <v>31108.4458</v>
      </c>
      <c r="D119" s="16">
        <f t="shared" si="8"/>
        <v>60.00047408721816</v>
      </c>
      <c r="E119" s="16"/>
      <c r="F119" s="16" t="str">
        <f t="shared" si="9"/>
        <v>0203</v>
      </c>
      <c r="G119" s="23">
        <f>IF(COUNTIF($F$3:$F119,$F119)&gt;1,"",$F119)</f>
      </c>
      <c r="H119" s="16"/>
      <c r="I119" s="16"/>
      <c r="J119" s="16"/>
    </row>
    <row r="120" spans="1:10" ht="12.75">
      <c r="A120" s="8" t="s">
        <v>411</v>
      </c>
      <c r="B120" s="5">
        <v>72031750</v>
      </c>
      <c r="C120" s="5">
        <v>10804760.1279</v>
      </c>
      <c r="D120" s="16">
        <f t="shared" si="8"/>
        <v>14.999996706868846</v>
      </c>
      <c r="E120" s="16"/>
      <c r="F120" s="16" t="str">
        <f t="shared" si="9"/>
        <v>0203</v>
      </c>
      <c r="G120" s="23">
        <f>IF(COUNTIF($F$3:$F120,$F120)&gt;1,"",$F120)</f>
      </c>
      <c r="H120" s="16"/>
      <c r="I120" s="16"/>
      <c r="J120" s="16"/>
    </row>
    <row r="121" spans="1:10" ht="12.75">
      <c r="A121" s="8" t="s">
        <v>412</v>
      </c>
      <c r="B121" s="5">
        <v>3366570</v>
      </c>
      <c r="C121" s="5">
        <v>2075949.0633999999</v>
      </c>
      <c r="D121" s="16">
        <f t="shared" si="8"/>
        <v>61.6636239080132</v>
      </c>
      <c r="E121" s="16"/>
      <c r="F121" s="16" t="str">
        <f t="shared" si="9"/>
        <v>0203</v>
      </c>
      <c r="G121" s="23">
        <f>IF(COUNTIF($F$3:$F121,$F121)&gt;1,"",$F121)</f>
      </c>
      <c r="H121" s="16"/>
      <c r="I121" s="16"/>
      <c r="J121" s="16"/>
    </row>
    <row r="122" spans="1:10" ht="12.75">
      <c r="A122" s="8" t="s">
        <v>413</v>
      </c>
      <c r="B122" s="5"/>
      <c r="C122" s="5">
        <v>0</v>
      </c>
      <c r="D122" s="16">
        <f t="shared" si="8"/>
      </c>
      <c r="E122" s="16"/>
      <c r="F122" s="16" t="str">
        <f t="shared" si="9"/>
        <v>0203</v>
      </c>
      <c r="G122" s="23">
        <f>IF(COUNTIF($F$3:$F122,$F122)&gt;1,"",$F122)</f>
      </c>
      <c r="H122" s="16"/>
      <c r="I122" s="16"/>
      <c r="J122" s="16"/>
    </row>
    <row r="123" spans="1:10" ht="12.75">
      <c r="A123" s="8" t="s">
        <v>414</v>
      </c>
      <c r="B123" s="5">
        <v>28285</v>
      </c>
      <c r="C123" s="5">
        <v>16973.5924</v>
      </c>
      <c r="D123" s="16">
        <f t="shared" si="8"/>
        <v>60.00916528195157</v>
      </c>
      <c r="E123" s="16"/>
      <c r="F123" s="16" t="str">
        <f t="shared" si="9"/>
        <v>0203</v>
      </c>
      <c r="G123" s="23">
        <f>IF(COUNTIF($F$3:$F123,$F123)&gt;1,"",$F123)</f>
      </c>
      <c r="H123" s="16"/>
      <c r="I123" s="16"/>
      <c r="J123" s="16"/>
    </row>
    <row r="124" spans="1:10" ht="12.75">
      <c r="A124" s="8" t="s">
        <v>415</v>
      </c>
      <c r="B124" s="5"/>
      <c r="C124" s="5">
        <v>0</v>
      </c>
      <c r="D124" s="16">
        <f t="shared" si="8"/>
      </c>
      <c r="E124" s="16"/>
      <c r="F124" s="16" t="str">
        <f t="shared" si="9"/>
        <v>0203</v>
      </c>
      <c r="G124" s="23">
        <f>IF(COUNTIF($F$3:$F124,$F124)&gt;1,"",$F124)</f>
      </c>
      <c r="H124" s="16"/>
      <c r="I124" s="16"/>
      <c r="J124" s="16"/>
    </row>
    <row r="125" spans="1:10" ht="12.75">
      <c r="A125" s="8" t="s">
        <v>416</v>
      </c>
      <c r="B125" s="5"/>
      <c r="C125" s="5">
        <v>0</v>
      </c>
      <c r="D125" s="16">
        <f t="shared" si="8"/>
      </c>
      <c r="E125" s="16"/>
      <c r="F125" s="16" t="str">
        <f t="shared" si="9"/>
        <v>0203</v>
      </c>
      <c r="G125" s="23">
        <f>IF(COUNTIF($F$3:$F125,$F125)&gt;1,"",$F125)</f>
      </c>
      <c r="H125" s="16"/>
      <c r="I125" s="16"/>
      <c r="J125" s="16"/>
    </row>
    <row r="126" spans="1:10" ht="12.75">
      <c r="A126" s="8" t="s">
        <v>417</v>
      </c>
      <c r="B126" s="5">
        <v>118219977</v>
      </c>
      <c r="C126" s="5">
        <v>16450972.8296</v>
      </c>
      <c r="D126" s="16">
        <f t="shared" si="8"/>
        <v>13.915560844340208</v>
      </c>
      <c r="E126" s="16"/>
      <c r="F126" s="16" t="str">
        <f t="shared" si="9"/>
        <v>0203</v>
      </c>
      <c r="G126" s="23">
        <f>IF(COUNTIF($F$3:$F126,$F126)&gt;1,"",$F126)</f>
      </c>
      <c r="H126" s="16"/>
      <c r="I126" s="16"/>
      <c r="J126" s="16"/>
    </row>
    <row r="127" spans="1:10" ht="12.75">
      <c r="A127" s="8" t="s">
        <v>418</v>
      </c>
      <c r="B127" s="5">
        <v>84462879</v>
      </c>
      <c r="C127" s="5">
        <v>43251393.1315</v>
      </c>
      <c r="D127" s="16">
        <f t="shared" si="8"/>
        <v>51.20757620812333</v>
      </c>
      <c r="E127" s="16"/>
      <c r="F127" s="16" t="str">
        <f t="shared" si="9"/>
        <v>0203</v>
      </c>
      <c r="G127" s="23">
        <f>IF(COUNTIF($F$3:$F127,$F127)&gt;1,"",$F127)</f>
      </c>
      <c r="H127" s="16"/>
      <c r="I127" s="16"/>
      <c r="J127" s="16"/>
    </row>
    <row r="128" spans="1:10" ht="12.75">
      <c r="A128" s="8" t="s">
        <v>419</v>
      </c>
      <c r="B128" s="5"/>
      <c r="C128" s="5">
        <v>0</v>
      </c>
      <c r="D128" s="16">
        <f t="shared" si="8"/>
      </c>
      <c r="E128" s="16"/>
      <c r="F128" s="16" t="str">
        <f t="shared" si="9"/>
        <v>0203</v>
      </c>
      <c r="G128" s="23">
        <f>IF(COUNTIF($F$3:$F128,$F128)&gt;1,"",$F128)</f>
      </c>
      <c r="H128" s="16"/>
      <c r="I128" s="16"/>
      <c r="J128" s="16"/>
    </row>
    <row r="129" spans="1:10" ht="12.75">
      <c r="A129" s="8" t="s">
        <v>420</v>
      </c>
      <c r="B129" s="5"/>
      <c r="C129" s="5">
        <v>0</v>
      </c>
      <c r="D129" s="16">
        <f t="shared" si="8"/>
      </c>
      <c r="E129" s="16"/>
      <c r="F129" s="16" t="str">
        <f t="shared" si="9"/>
        <v>0203</v>
      </c>
      <c r="G129" s="23">
        <f>IF(COUNTIF($F$3:$F129,$F129)&gt;1,"",$F129)</f>
      </c>
      <c r="H129" s="16"/>
      <c r="I129" s="16"/>
      <c r="J129" s="16"/>
    </row>
    <row r="130" spans="1:10" ht="12.75">
      <c r="A130" s="8" t="s">
        <v>421</v>
      </c>
      <c r="B130" s="5">
        <v>103103939</v>
      </c>
      <c r="C130" s="5">
        <v>15531857.8555</v>
      </c>
      <c r="D130" s="16">
        <f t="shared" si="8"/>
        <v>15.064272040566754</v>
      </c>
      <c r="E130" s="16"/>
      <c r="F130" s="16" t="str">
        <f t="shared" si="9"/>
        <v>0203</v>
      </c>
      <c r="G130" s="23">
        <f>IF(COUNTIF($F$3:$F130,$F130)&gt;1,"",$F130)</f>
      </c>
      <c r="H130" s="16"/>
      <c r="I130" s="16"/>
      <c r="J130" s="16"/>
    </row>
    <row r="131" spans="1:10" ht="12.75">
      <c r="A131" s="8" t="s">
        <v>422</v>
      </c>
      <c r="B131" s="5">
        <v>105271189</v>
      </c>
      <c r="C131" s="5">
        <v>68129956.6753</v>
      </c>
      <c r="D131" s="16">
        <f t="shared" si="8"/>
        <v>64.71852110960768</v>
      </c>
      <c r="E131" s="16"/>
      <c r="F131" s="16" t="str">
        <f t="shared" si="9"/>
        <v>0203</v>
      </c>
      <c r="G131" s="23">
        <f>IF(COUNTIF($F$3:$F131,$F131)&gt;1,"",$F131)</f>
      </c>
      <c r="H131" s="16"/>
      <c r="I131" s="16"/>
      <c r="J131" s="16"/>
    </row>
    <row r="132" spans="1:10" ht="12.75">
      <c r="A132" s="8" t="s">
        <v>423</v>
      </c>
      <c r="B132" s="5">
        <v>5194351</v>
      </c>
      <c r="C132" s="5">
        <v>795649.1563</v>
      </c>
      <c r="D132" s="16">
        <f aca="true" t="shared" si="10" ref="D132:D195">IF(B132=0,"",C132/B132*100)</f>
        <v>15.317585513570418</v>
      </c>
      <c r="E132" s="16"/>
      <c r="F132" s="16" t="str">
        <f aca="true" t="shared" si="11" ref="F132:F195">LEFT($A132,4)</f>
        <v>0203</v>
      </c>
      <c r="G132" s="23">
        <f>IF(COUNTIF($F$3:$F132,$F132)&gt;1,"",$F132)</f>
      </c>
      <c r="H132" s="16"/>
      <c r="I132" s="16"/>
      <c r="J132" s="16"/>
    </row>
    <row r="133" spans="1:10" ht="12.75">
      <c r="A133" s="8" t="s">
        <v>424</v>
      </c>
      <c r="B133" s="5">
        <v>3612403</v>
      </c>
      <c r="C133" s="5">
        <v>2183433.3993</v>
      </c>
      <c r="D133" s="16">
        <f t="shared" si="10"/>
        <v>60.442685915718705</v>
      </c>
      <c r="E133" s="16"/>
      <c r="F133" s="16" t="str">
        <f t="shared" si="11"/>
        <v>0203</v>
      </c>
      <c r="G133" s="23">
        <f>IF(COUNTIF($F$3:$F133,$F133)&gt;1,"",$F133)</f>
      </c>
      <c r="H133" s="16"/>
      <c r="I133" s="16"/>
      <c r="J133" s="16"/>
    </row>
    <row r="134" spans="1:10" ht="12.75">
      <c r="A134" s="8" t="s">
        <v>425</v>
      </c>
      <c r="B134" s="5"/>
      <c r="C134" s="5">
        <v>0</v>
      </c>
      <c r="D134" s="16">
        <f t="shared" si="10"/>
      </c>
      <c r="E134" s="16"/>
      <c r="F134" s="16" t="str">
        <f t="shared" si="11"/>
        <v>0203</v>
      </c>
      <c r="G134" s="23">
        <f>IF(COUNTIF($F$3:$F134,$F134)&gt;1,"",$F134)</f>
      </c>
      <c r="H134" s="16"/>
      <c r="I134" s="16"/>
      <c r="J134" s="16"/>
    </row>
    <row r="135" spans="1:10" ht="12.75">
      <c r="A135" s="8" t="s">
        <v>408</v>
      </c>
      <c r="B135" s="5">
        <v>123817</v>
      </c>
      <c r="C135" s="5">
        <v>78028.533</v>
      </c>
      <c r="D135" s="16">
        <f t="shared" si="10"/>
        <v>63.019240492016436</v>
      </c>
      <c r="E135" s="16"/>
      <c r="F135" s="16" t="str">
        <f t="shared" si="11"/>
        <v>0203</v>
      </c>
      <c r="G135" s="23">
        <f>IF(COUNTIF($F$3:$F135,$F135)&gt;1,"",$F135)</f>
      </c>
      <c r="H135" s="16"/>
      <c r="I135" s="16"/>
      <c r="J135" s="16"/>
    </row>
    <row r="136" spans="1:10" ht="12.75">
      <c r="A136" s="8" t="s">
        <v>251</v>
      </c>
      <c r="B136" s="5">
        <v>30399749</v>
      </c>
      <c r="C136" s="5">
        <v>5389405.7072</v>
      </c>
      <c r="D136" s="16">
        <f t="shared" si="10"/>
        <v>17.72845462375364</v>
      </c>
      <c r="E136" s="16"/>
      <c r="F136" s="16" t="str">
        <f t="shared" si="11"/>
        <v>0203</v>
      </c>
      <c r="G136" s="23">
        <f>IF(COUNTIF($F$3:$F136,$F136)&gt;1,"",$F136)</f>
      </c>
      <c r="H136" s="16"/>
      <c r="I136" s="16"/>
      <c r="J136" s="16"/>
    </row>
    <row r="137" spans="1:10" ht="12.75">
      <c r="A137" s="8" t="s">
        <v>252</v>
      </c>
      <c r="B137" s="5">
        <v>5261394</v>
      </c>
      <c r="C137" s="5">
        <v>3402245.0605</v>
      </c>
      <c r="D137" s="16">
        <f t="shared" si="10"/>
        <v>64.66432775230291</v>
      </c>
      <c r="E137" s="16"/>
      <c r="F137" s="16" t="str">
        <f t="shared" si="11"/>
        <v>0203</v>
      </c>
      <c r="G137" s="23">
        <f>IF(COUNTIF($F$3:$F137,$F137)&gt;1,"",$F137)</f>
      </c>
      <c r="H137" s="16"/>
      <c r="I137" s="16"/>
      <c r="J137" s="16"/>
    </row>
    <row r="138" spans="1:10" ht="12.75">
      <c r="A138" s="8" t="s">
        <v>253</v>
      </c>
      <c r="B138" s="5">
        <v>60847615</v>
      </c>
      <c r="C138" s="5">
        <v>7797842.368799999</v>
      </c>
      <c r="D138" s="16">
        <f t="shared" si="10"/>
        <v>12.81536239144295</v>
      </c>
      <c r="E138" s="16"/>
      <c r="F138" s="16" t="str">
        <f t="shared" si="11"/>
        <v>0203</v>
      </c>
      <c r="G138" s="23">
        <f>IF(COUNTIF($F$3:$F138,$F138)&gt;1,"",$F138)</f>
      </c>
      <c r="H138" s="16"/>
      <c r="I138" s="16"/>
      <c r="J138" s="16"/>
    </row>
    <row r="139" spans="1:10" ht="12.75">
      <c r="A139" s="8" t="s">
        <v>254</v>
      </c>
      <c r="B139" s="5">
        <v>16739555</v>
      </c>
      <c r="C139" s="5">
        <v>7626838.5108</v>
      </c>
      <c r="D139" s="16">
        <f t="shared" si="10"/>
        <v>45.56177575090855</v>
      </c>
      <c r="E139" s="16"/>
      <c r="F139" s="16" t="str">
        <f t="shared" si="11"/>
        <v>0203</v>
      </c>
      <c r="G139" s="23">
        <f>IF(COUNTIF($F$3:$F139,$F139)&gt;1,"",$F139)</f>
      </c>
      <c r="H139" s="16"/>
      <c r="I139" s="16"/>
      <c r="J139" s="16"/>
    </row>
    <row r="140" spans="1:10" ht="12.75">
      <c r="A140" s="8" t="s">
        <v>255</v>
      </c>
      <c r="B140" s="5">
        <v>112834316</v>
      </c>
      <c r="C140" s="5">
        <v>16394971.9298</v>
      </c>
      <c r="D140" s="16">
        <f t="shared" si="10"/>
        <v>14.5301292293029</v>
      </c>
      <c r="E140" s="16"/>
      <c r="F140" s="16" t="str">
        <f t="shared" si="11"/>
        <v>0203</v>
      </c>
      <c r="G140" s="23">
        <f>IF(COUNTIF($F$3:$F140,$F140)&gt;1,"",$F140)</f>
      </c>
      <c r="H140" s="16"/>
      <c r="I140" s="16"/>
      <c r="J140" s="16"/>
    </row>
    <row r="141" spans="1:10" ht="12.75">
      <c r="A141" s="8" t="s">
        <v>256</v>
      </c>
      <c r="B141" s="5">
        <v>24523548</v>
      </c>
      <c r="C141" s="5">
        <v>12642511.1723</v>
      </c>
      <c r="D141" s="16">
        <f t="shared" si="10"/>
        <v>51.55253706478361</v>
      </c>
      <c r="E141" s="16"/>
      <c r="F141" s="16" t="str">
        <f t="shared" si="11"/>
        <v>0203</v>
      </c>
      <c r="G141" s="23">
        <f>IF(COUNTIF($F$3:$F141,$F141)&gt;1,"",$F141)</f>
      </c>
      <c r="H141" s="16"/>
      <c r="I141" s="16"/>
      <c r="J141" s="16"/>
    </row>
    <row r="142" spans="1:10" ht="12.75">
      <c r="A142" s="8" t="s">
        <v>257</v>
      </c>
      <c r="B142" s="5">
        <v>851115623</v>
      </c>
      <c r="C142" s="5">
        <v>116685341.4266</v>
      </c>
      <c r="D142" s="16">
        <f t="shared" si="10"/>
        <v>13.709693286478423</v>
      </c>
      <c r="E142" s="16"/>
      <c r="F142" s="16" t="str">
        <f t="shared" si="11"/>
        <v>0203</v>
      </c>
      <c r="G142" s="23">
        <f>IF(COUNTIF($F$3:$F142,$F142)&gt;1,"",$F142)</f>
      </c>
      <c r="H142" s="16"/>
      <c r="I142" s="16"/>
      <c r="J142" s="16"/>
    </row>
    <row r="143" spans="1:10" ht="12.75">
      <c r="A143" s="8" t="s">
        <v>258</v>
      </c>
      <c r="B143" s="5">
        <v>83632095</v>
      </c>
      <c r="C143" s="5">
        <v>14056215.7819</v>
      </c>
      <c r="D143" s="16">
        <f t="shared" si="10"/>
        <v>16.807202763364952</v>
      </c>
      <c r="E143" s="16"/>
      <c r="F143" s="16" t="str">
        <f t="shared" si="11"/>
        <v>0203</v>
      </c>
      <c r="G143" s="23">
        <f>IF(COUNTIF($F$3:$F143,$F143)&gt;1,"",$F143)</f>
      </c>
      <c r="H143" s="16"/>
      <c r="I143" s="16"/>
      <c r="J143" s="16"/>
    </row>
    <row r="144" spans="1:10" ht="12.75">
      <c r="A144" s="8" t="s">
        <v>259</v>
      </c>
      <c r="B144" s="5">
        <v>474362153</v>
      </c>
      <c r="C144" s="5">
        <v>205420236.21859998</v>
      </c>
      <c r="D144" s="16">
        <f t="shared" si="10"/>
        <v>43.3045163741383</v>
      </c>
      <c r="E144" s="16"/>
      <c r="F144" s="16" t="str">
        <f t="shared" si="11"/>
        <v>0203</v>
      </c>
      <c r="G144" s="23">
        <f>IF(COUNTIF($F$3:$F144,$F144)&gt;1,"",$F144)</f>
      </c>
      <c r="H144" s="16"/>
      <c r="I144" s="16"/>
      <c r="J144" s="16"/>
    </row>
    <row r="145" spans="1:10" ht="12.75">
      <c r="A145" s="8" t="s">
        <v>159</v>
      </c>
      <c r="B145" s="5">
        <v>20515360</v>
      </c>
      <c r="C145" s="5">
        <v>3947403.8455999997</v>
      </c>
      <c r="D145" s="16">
        <f t="shared" si="10"/>
        <v>19.241211685293358</v>
      </c>
      <c r="E145" s="16"/>
      <c r="F145" s="16" t="str">
        <f t="shared" si="11"/>
        <v>0203</v>
      </c>
      <c r="G145" s="23">
        <f>IF(COUNTIF($F$3:$F145,$F145)&gt;1,"",$F145)</f>
      </c>
      <c r="H145" s="16"/>
      <c r="I145" s="16"/>
      <c r="J145" s="16"/>
    </row>
    <row r="146" spans="1:10" ht="12.75">
      <c r="A146" s="8" t="s">
        <v>160</v>
      </c>
      <c r="B146" s="5">
        <v>10317463</v>
      </c>
      <c r="C146" s="5">
        <v>6328728.872100001</v>
      </c>
      <c r="D146" s="16">
        <f t="shared" si="10"/>
        <v>61.33997158119202</v>
      </c>
      <c r="E146" s="16"/>
      <c r="F146" s="16" t="str">
        <f t="shared" si="11"/>
        <v>0203</v>
      </c>
      <c r="G146" s="23">
        <f>IF(COUNTIF($F$3:$F146,$F146)&gt;1,"",$F146)</f>
      </c>
      <c r="H146" s="16"/>
      <c r="I146" s="16"/>
      <c r="J146" s="16"/>
    </row>
    <row r="147" spans="1:10" ht="12.75">
      <c r="A147" s="8" t="s">
        <v>161</v>
      </c>
      <c r="B147" s="5">
        <v>14990</v>
      </c>
      <c r="C147" s="5">
        <v>2340.5942</v>
      </c>
      <c r="D147" s="16">
        <f t="shared" si="10"/>
        <v>15.61437091394263</v>
      </c>
      <c r="E147" s="16"/>
      <c r="F147" s="16" t="str">
        <f t="shared" si="11"/>
        <v>0203</v>
      </c>
      <c r="G147" s="23">
        <f>IF(COUNTIF($F$3:$F147,$F147)&gt;1,"",$F147)</f>
      </c>
      <c r="H147" s="16"/>
      <c r="I147" s="16"/>
      <c r="J147" s="16"/>
    </row>
    <row r="148" spans="1:10" ht="12.75">
      <c r="A148" s="8" t="s">
        <v>162</v>
      </c>
      <c r="B148" s="5"/>
      <c r="C148" s="5">
        <v>0</v>
      </c>
      <c r="D148" s="16">
        <f t="shared" si="10"/>
      </c>
      <c r="E148" s="16"/>
      <c r="F148" s="16" t="str">
        <f t="shared" si="11"/>
        <v>0203</v>
      </c>
      <c r="G148" s="23">
        <f>IF(COUNTIF($F$3:$F148,$F148)&gt;1,"",$F148)</f>
      </c>
      <c r="H148" s="16"/>
      <c r="I148" s="16"/>
      <c r="J148" s="16"/>
    </row>
    <row r="149" spans="1:10" ht="13.5" thickBot="1">
      <c r="A149" s="1" t="s">
        <v>163</v>
      </c>
      <c r="B149" s="5">
        <v>64165</v>
      </c>
      <c r="C149" s="5">
        <v>41984.78079999999</v>
      </c>
      <c r="D149" s="16">
        <f t="shared" si="10"/>
        <v>65.432526766929</v>
      </c>
      <c r="E149" s="16"/>
      <c r="F149" s="16" t="str">
        <f t="shared" si="11"/>
        <v>0203</v>
      </c>
      <c r="G149" s="23">
        <f>IF(COUNTIF($F$3:$F149,$F149)&gt;1,"",$F149)</f>
      </c>
      <c r="H149" s="16"/>
      <c r="I149" s="16"/>
      <c r="J149" s="16"/>
    </row>
    <row r="150" spans="1:10" ht="12.75">
      <c r="A150" s="8" t="s">
        <v>164</v>
      </c>
      <c r="B150" s="5"/>
      <c r="C150" s="5">
        <v>0</v>
      </c>
      <c r="D150" s="16">
        <f t="shared" si="10"/>
      </c>
      <c r="E150" s="16"/>
      <c r="F150" s="16" t="str">
        <f t="shared" si="11"/>
        <v>0204</v>
      </c>
      <c r="G150" s="23" t="str">
        <f>IF(COUNTIF($F$3:$F150,$F150)&gt;1,"",$F150)</f>
        <v>0204</v>
      </c>
      <c r="H150" s="16"/>
      <c r="I150" s="16"/>
      <c r="J150" s="16"/>
    </row>
    <row r="151" spans="1:10" ht="12.75">
      <c r="A151" s="8" t="s">
        <v>158</v>
      </c>
      <c r="B151" s="5"/>
      <c r="C151" s="5">
        <v>0</v>
      </c>
      <c r="D151" s="16">
        <f t="shared" si="10"/>
      </c>
      <c r="E151" s="16"/>
      <c r="F151" s="16" t="str">
        <f t="shared" si="11"/>
        <v>0204</v>
      </c>
      <c r="G151" s="23">
        <f>IF(COUNTIF($F$3:$F151,$F151)&gt;1,"",$F151)</f>
      </c>
      <c r="H151" s="16"/>
      <c r="I151" s="16"/>
      <c r="J151" s="16"/>
    </row>
    <row r="152" spans="1:10" ht="12.75">
      <c r="A152" s="8" t="s">
        <v>455</v>
      </c>
      <c r="B152" s="5"/>
      <c r="C152" s="5">
        <v>0</v>
      </c>
      <c r="D152" s="16">
        <f t="shared" si="10"/>
      </c>
      <c r="E152" s="16"/>
      <c r="F152" s="16" t="str">
        <f t="shared" si="11"/>
        <v>0204</v>
      </c>
      <c r="G152" s="23">
        <f>IF(COUNTIF($F$3:$F152,$F152)&gt;1,"",$F152)</f>
      </c>
      <c r="H152" s="16"/>
      <c r="I152" s="16"/>
      <c r="J152" s="16"/>
    </row>
    <row r="153" spans="1:10" ht="12.75">
      <c r="A153" s="8" t="s">
        <v>456</v>
      </c>
      <c r="B153" s="5">
        <v>86574</v>
      </c>
      <c r="C153" s="5">
        <v>21643.423333333336</v>
      </c>
      <c r="D153" s="16">
        <f t="shared" si="10"/>
        <v>24.9999114437745</v>
      </c>
      <c r="E153" s="16"/>
      <c r="F153" s="16" t="str">
        <f t="shared" si="11"/>
        <v>0204</v>
      </c>
      <c r="G153" s="23">
        <f>IF(COUNTIF($F$3:$F153,$F153)&gt;1,"",$F153)</f>
      </c>
      <c r="H153" s="16"/>
      <c r="I153" s="16"/>
      <c r="J153" s="16"/>
    </row>
    <row r="154" spans="1:10" ht="12.75">
      <c r="A154" s="8" t="s">
        <v>222</v>
      </c>
      <c r="B154" s="5">
        <v>1824</v>
      </c>
      <c r="C154" s="5">
        <v>456.1726666666665</v>
      </c>
      <c r="D154" s="16">
        <f t="shared" si="10"/>
        <v>25.009466374268996</v>
      </c>
      <c r="E154" s="16"/>
      <c r="F154" s="16" t="str">
        <f t="shared" si="11"/>
        <v>0204</v>
      </c>
      <c r="G154" s="23">
        <f>IF(COUNTIF($F$3:$F154,$F154)&gt;1,"",$F154)</f>
      </c>
      <c r="H154" s="16"/>
      <c r="I154" s="16"/>
      <c r="J154" s="16"/>
    </row>
    <row r="155" spans="1:10" ht="12.75">
      <c r="A155" s="8" t="s">
        <v>223</v>
      </c>
      <c r="B155" s="5">
        <v>1179669</v>
      </c>
      <c r="C155" s="5">
        <v>294916.7886666667</v>
      </c>
      <c r="D155" s="16">
        <f t="shared" si="10"/>
        <v>24.99996089298496</v>
      </c>
      <c r="E155" s="16"/>
      <c r="F155" s="16" t="str">
        <f t="shared" si="11"/>
        <v>0204</v>
      </c>
      <c r="G155" s="23">
        <f>IF(COUNTIF($F$3:$F155,$F155)&gt;1,"",$F155)</f>
      </c>
      <c r="H155" s="16"/>
      <c r="I155" s="16"/>
      <c r="J155" s="16"/>
    </row>
    <row r="156" spans="1:10" ht="12.75">
      <c r="A156" s="8" t="s">
        <v>224</v>
      </c>
      <c r="B156" s="5">
        <v>709497</v>
      </c>
      <c r="C156" s="5">
        <v>177373.8125</v>
      </c>
      <c r="D156" s="16">
        <f t="shared" si="10"/>
        <v>24.99993833659621</v>
      </c>
      <c r="E156" s="16"/>
      <c r="F156" s="16" t="str">
        <f t="shared" si="11"/>
        <v>0204</v>
      </c>
      <c r="G156" s="23">
        <f>IF(COUNTIF($F$3:$F156,$F156)&gt;1,"",$F156)</f>
      </c>
      <c r="H156" s="16"/>
      <c r="I156" s="16"/>
      <c r="J156" s="16"/>
    </row>
    <row r="157" spans="1:10" ht="12.75">
      <c r="A157" s="8" t="s">
        <v>225</v>
      </c>
      <c r="B157" s="5">
        <v>102606</v>
      </c>
      <c r="C157" s="5">
        <v>25651.87433333333</v>
      </c>
      <c r="D157" s="16">
        <f t="shared" si="10"/>
        <v>25.00036482596859</v>
      </c>
      <c r="E157" s="16"/>
      <c r="F157" s="16" t="str">
        <f t="shared" si="11"/>
        <v>0204</v>
      </c>
      <c r="G157" s="23">
        <f>IF(COUNTIF($F$3:$F157,$F157)&gt;1,"",$F157)</f>
      </c>
      <c r="H157" s="16"/>
      <c r="I157" s="16"/>
      <c r="J157" s="16"/>
    </row>
    <row r="158" spans="1:10" ht="12.75">
      <c r="A158" s="8" t="s">
        <v>226</v>
      </c>
      <c r="B158" s="5">
        <v>6278775</v>
      </c>
      <c r="C158" s="5">
        <v>1569695.1859999998</v>
      </c>
      <c r="D158" s="16">
        <f t="shared" si="10"/>
        <v>25.000022870703276</v>
      </c>
      <c r="E158" s="16"/>
      <c r="F158" s="16" t="str">
        <f t="shared" si="11"/>
        <v>0204</v>
      </c>
      <c r="G158" s="23">
        <f>IF(COUNTIF($F$3:$F158,$F158)&gt;1,"",$F158)</f>
      </c>
      <c r="H158" s="16"/>
      <c r="I158" s="16"/>
      <c r="J158" s="16"/>
    </row>
    <row r="159" spans="1:10" ht="12.75">
      <c r="A159" s="8" t="s">
        <v>306</v>
      </c>
      <c r="B159" s="5">
        <v>824814</v>
      </c>
      <c r="C159" s="5">
        <v>201981.94349999996</v>
      </c>
      <c r="D159" s="16">
        <f t="shared" si="10"/>
        <v>24.4881807898508</v>
      </c>
      <c r="E159" s="16"/>
      <c r="F159" s="16" t="str">
        <f t="shared" si="11"/>
        <v>0204</v>
      </c>
      <c r="G159" s="23">
        <f>IF(COUNTIF($F$3:$F159,$F159)&gt;1,"",$F159)</f>
      </c>
      <c r="H159" s="16"/>
      <c r="I159" s="16"/>
      <c r="J159" s="16"/>
    </row>
    <row r="160" spans="1:10" ht="12.75">
      <c r="A160" s="8" t="s">
        <v>307</v>
      </c>
      <c r="B160" s="5">
        <v>1760601</v>
      </c>
      <c r="C160" s="5">
        <v>440150.0688333332</v>
      </c>
      <c r="D160" s="16">
        <f t="shared" si="10"/>
        <v>24.999989709953205</v>
      </c>
      <c r="E160" s="16"/>
      <c r="F160" s="16" t="str">
        <f t="shared" si="11"/>
        <v>0204</v>
      </c>
      <c r="G160" s="23">
        <f>IF(COUNTIF($F$3:$F160,$F160)&gt;1,"",$F160)</f>
      </c>
      <c r="H160" s="16"/>
      <c r="I160" s="16"/>
      <c r="J160" s="16"/>
    </row>
    <row r="161" spans="1:10" ht="12.75">
      <c r="A161" s="8" t="s">
        <v>308</v>
      </c>
      <c r="B161" s="5">
        <v>3707184</v>
      </c>
      <c r="C161" s="5">
        <v>914987.8238333332</v>
      </c>
      <c r="D161" s="16">
        <f t="shared" si="10"/>
        <v>24.681478551734504</v>
      </c>
      <c r="E161" s="16"/>
      <c r="F161" s="16" t="str">
        <f t="shared" si="11"/>
        <v>0204</v>
      </c>
      <c r="G161" s="23">
        <f>IF(COUNTIF($F$3:$F161,$F161)&gt;1,"",$F161)</f>
      </c>
      <c r="H161" s="16"/>
      <c r="I161" s="16"/>
      <c r="J161" s="16"/>
    </row>
    <row r="162" spans="1:10" ht="12.75">
      <c r="A162" s="8" t="s">
        <v>309</v>
      </c>
      <c r="B162" s="5">
        <v>24840214</v>
      </c>
      <c r="C162" s="5">
        <v>6146130.652666667</v>
      </c>
      <c r="D162" s="16">
        <f t="shared" si="10"/>
        <v>24.74266386218197</v>
      </c>
      <c r="E162" s="16"/>
      <c r="F162" s="16" t="str">
        <f t="shared" si="11"/>
        <v>0204</v>
      </c>
      <c r="G162" s="23">
        <f>IF(COUNTIF($F$3:$F162,$F162)&gt;1,"",$F162)</f>
      </c>
      <c r="H162" s="16"/>
      <c r="I162" s="16"/>
      <c r="J162" s="16"/>
    </row>
    <row r="163" spans="1:10" ht="12.75">
      <c r="A163" s="8" t="s">
        <v>310</v>
      </c>
      <c r="B163" s="5">
        <v>1727393</v>
      </c>
      <c r="C163" s="5">
        <v>431849.0743333333</v>
      </c>
      <c r="D163" s="16">
        <f t="shared" si="10"/>
        <v>25.000047721238495</v>
      </c>
      <c r="E163" s="16"/>
      <c r="F163" s="16" t="str">
        <f t="shared" si="11"/>
        <v>0204</v>
      </c>
      <c r="G163" s="23">
        <f>IF(COUNTIF($F$3:$F163,$F163)&gt;1,"",$F163)</f>
      </c>
      <c r="H163" s="16"/>
      <c r="I163" s="16"/>
      <c r="J163" s="16"/>
    </row>
    <row r="164" spans="1:10" ht="12.75">
      <c r="A164" s="8" t="s">
        <v>311</v>
      </c>
      <c r="B164" s="5">
        <v>13311539</v>
      </c>
      <c r="C164" s="5">
        <v>3242834.4276666665</v>
      </c>
      <c r="D164" s="16">
        <f t="shared" si="10"/>
        <v>24.361078216926433</v>
      </c>
      <c r="E164" s="16"/>
      <c r="F164" s="16" t="str">
        <f t="shared" si="11"/>
        <v>0204</v>
      </c>
      <c r="G164" s="23">
        <f>IF(COUNTIF($F$3:$F164,$F164)&gt;1,"",$F164)</f>
      </c>
      <c r="H164" s="16"/>
      <c r="I164" s="16"/>
      <c r="J164" s="16"/>
    </row>
    <row r="165" spans="1:10" ht="12.75">
      <c r="A165" s="8" t="s">
        <v>312</v>
      </c>
      <c r="B165" s="5"/>
      <c r="C165" s="5">
        <v>0</v>
      </c>
      <c r="D165" s="16">
        <f t="shared" si="10"/>
      </c>
      <c r="E165" s="16"/>
      <c r="F165" s="16" t="str">
        <f t="shared" si="11"/>
        <v>0204</v>
      </c>
      <c r="G165" s="23">
        <f>IF(COUNTIF($F$3:$F165,$F165)&gt;1,"",$F165)</f>
      </c>
      <c r="H165" s="16"/>
      <c r="I165" s="16"/>
      <c r="J165" s="16"/>
    </row>
    <row r="166" spans="1:10" ht="12.75">
      <c r="A166" s="8" t="s">
        <v>313</v>
      </c>
      <c r="B166" s="5"/>
      <c r="C166" s="5">
        <v>0</v>
      </c>
      <c r="D166" s="16">
        <f t="shared" si="10"/>
      </c>
      <c r="E166" s="16"/>
      <c r="F166" s="16" t="str">
        <f t="shared" si="11"/>
        <v>0204</v>
      </c>
      <c r="G166" s="23">
        <f>IF(COUNTIF($F$3:$F166,$F166)&gt;1,"",$F166)</f>
      </c>
      <c r="H166" s="16"/>
      <c r="I166" s="16"/>
      <c r="J166" s="16"/>
    </row>
    <row r="167" spans="1:10" ht="12.75">
      <c r="A167" s="8" t="s">
        <v>314</v>
      </c>
      <c r="B167" s="5"/>
      <c r="C167" s="5">
        <v>0</v>
      </c>
      <c r="D167" s="16">
        <f t="shared" si="10"/>
      </c>
      <c r="E167" s="16"/>
      <c r="F167" s="16" t="str">
        <f t="shared" si="11"/>
        <v>0204</v>
      </c>
      <c r="G167" s="23">
        <f>IF(COUNTIF($F$3:$F167,$F167)&gt;1,"",$F167)</f>
      </c>
      <c r="H167" s="16"/>
      <c r="I167" s="16"/>
      <c r="J167" s="16"/>
    </row>
    <row r="168" spans="1:10" ht="12.75">
      <c r="A168" s="8" t="s">
        <v>315</v>
      </c>
      <c r="B168" s="5"/>
      <c r="C168" s="5">
        <v>0</v>
      </c>
      <c r="D168" s="16">
        <f t="shared" si="10"/>
      </c>
      <c r="E168" s="16"/>
      <c r="F168" s="16" t="str">
        <f t="shared" si="11"/>
        <v>0204</v>
      </c>
      <c r="G168" s="23">
        <f>IF(COUNTIF($F$3:$F168,$F168)&gt;1,"",$F168)</f>
      </c>
      <c r="H168" s="16"/>
      <c r="I168" s="16"/>
      <c r="J168" s="16"/>
    </row>
    <row r="169" spans="1:10" ht="12.75">
      <c r="A169" s="8" t="s">
        <v>316</v>
      </c>
      <c r="B169" s="5"/>
      <c r="C169" s="5">
        <v>0</v>
      </c>
      <c r="D169" s="16">
        <f t="shared" si="10"/>
      </c>
      <c r="E169" s="16"/>
      <c r="F169" s="16" t="str">
        <f t="shared" si="11"/>
        <v>0204</v>
      </c>
      <c r="G169" s="23">
        <f>IF(COUNTIF($F$3:$F169,$F169)&gt;1,"",$F169)</f>
      </c>
      <c r="H169" s="16"/>
      <c r="I169" s="16"/>
      <c r="J169" s="16"/>
    </row>
    <row r="170" spans="1:10" ht="12.75">
      <c r="A170" s="8" t="s">
        <v>317</v>
      </c>
      <c r="B170" s="5"/>
      <c r="C170" s="5">
        <v>0</v>
      </c>
      <c r="D170" s="16">
        <f t="shared" si="10"/>
      </c>
      <c r="E170" s="16"/>
      <c r="F170" s="16" t="str">
        <f t="shared" si="11"/>
        <v>0204</v>
      </c>
      <c r="G170" s="23">
        <f>IF(COUNTIF($F$3:$F170,$F170)&gt;1,"",$F170)</f>
      </c>
      <c r="H170" s="16"/>
      <c r="I170" s="16"/>
      <c r="J170" s="16"/>
    </row>
    <row r="171" spans="1:10" ht="12.75">
      <c r="A171" s="8" t="s">
        <v>318</v>
      </c>
      <c r="B171" s="5">
        <v>7131</v>
      </c>
      <c r="C171" s="5">
        <v>1782.6876666666667</v>
      </c>
      <c r="D171" s="16">
        <f t="shared" si="10"/>
        <v>24.99912588229795</v>
      </c>
      <c r="E171" s="16"/>
      <c r="F171" s="16" t="str">
        <f t="shared" si="11"/>
        <v>0204</v>
      </c>
      <c r="G171" s="23">
        <f>IF(COUNTIF($F$3:$F171,$F171)&gt;1,"",$F171)</f>
      </c>
      <c r="H171" s="16"/>
      <c r="I171" s="16"/>
      <c r="J171" s="16"/>
    </row>
    <row r="172" spans="1:10" ht="12.75">
      <c r="A172" s="8" t="s">
        <v>319</v>
      </c>
      <c r="B172" s="5"/>
      <c r="C172" s="5">
        <v>0</v>
      </c>
      <c r="D172" s="16">
        <f t="shared" si="10"/>
      </c>
      <c r="E172" s="16"/>
      <c r="F172" s="16" t="str">
        <f t="shared" si="11"/>
        <v>0204</v>
      </c>
      <c r="G172" s="23">
        <f>IF(COUNTIF($F$3:$F172,$F172)&gt;1,"",$F172)</f>
      </c>
      <c r="H172" s="16"/>
      <c r="I172" s="16"/>
      <c r="J172" s="16"/>
    </row>
    <row r="173" spans="1:10" ht="12.75">
      <c r="A173" s="8" t="s">
        <v>320</v>
      </c>
      <c r="B173" s="5"/>
      <c r="C173" s="5">
        <v>0</v>
      </c>
      <c r="D173" s="16">
        <f t="shared" si="10"/>
      </c>
      <c r="E173" s="16"/>
      <c r="F173" s="16" t="str">
        <f t="shared" si="11"/>
        <v>0204</v>
      </c>
      <c r="G173" s="23">
        <f>IF(COUNTIF($F$3:$F173,$F173)&gt;1,"",$F173)</f>
      </c>
      <c r="H173" s="16"/>
      <c r="I173" s="16"/>
      <c r="J173" s="16"/>
    </row>
    <row r="174" spans="1:10" ht="12.75">
      <c r="A174" s="8" t="s">
        <v>351</v>
      </c>
      <c r="B174" s="5"/>
      <c r="C174" s="5">
        <v>0</v>
      </c>
      <c r="D174" s="16">
        <f t="shared" si="10"/>
      </c>
      <c r="E174" s="16"/>
      <c r="F174" s="16" t="str">
        <f t="shared" si="11"/>
        <v>0204</v>
      </c>
      <c r="G174" s="23">
        <f>IF(COUNTIF($F$3:$F174,$F174)&gt;1,"",$F174)</f>
      </c>
      <c r="H174" s="16"/>
      <c r="I174" s="16"/>
      <c r="J174" s="16"/>
    </row>
    <row r="175" spans="1:10" ht="12.75">
      <c r="A175" s="8" t="s">
        <v>352</v>
      </c>
      <c r="B175" s="5"/>
      <c r="C175" s="5">
        <v>0</v>
      </c>
      <c r="D175" s="16">
        <f t="shared" si="10"/>
      </c>
      <c r="E175" s="16"/>
      <c r="F175" s="16" t="str">
        <f t="shared" si="11"/>
        <v>0204</v>
      </c>
      <c r="G175" s="23">
        <f>IF(COUNTIF($F$3:$F175,$F175)&gt;1,"",$F175)</f>
      </c>
      <c r="H175" s="16"/>
      <c r="I175" s="16"/>
      <c r="J175" s="16"/>
    </row>
    <row r="176" spans="1:10" ht="12.75">
      <c r="A176" s="8" t="s">
        <v>353</v>
      </c>
      <c r="B176" s="5"/>
      <c r="C176" s="5">
        <v>0</v>
      </c>
      <c r="D176" s="16">
        <f t="shared" si="10"/>
      </c>
      <c r="E176" s="16"/>
      <c r="F176" s="16" t="str">
        <f t="shared" si="11"/>
        <v>0204</v>
      </c>
      <c r="G176" s="23">
        <f>IF(COUNTIF($F$3:$F176,$F176)&gt;1,"",$F176)</f>
      </c>
      <c r="H176" s="16"/>
      <c r="I176" s="16"/>
      <c r="J176" s="16"/>
    </row>
    <row r="177" spans="1:10" ht="12.75">
      <c r="A177" s="8" t="s">
        <v>80</v>
      </c>
      <c r="B177" s="5">
        <v>22779</v>
      </c>
      <c r="C177" s="5">
        <v>5694.850166666666</v>
      </c>
      <c r="D177" s="16">
        <f t="shared" si="10"/>
        <v>25.000439732502155</v>
      </c>
      <c r="E177" s="16"/>
      <c r="F177" s="16" t="str">
        <f t="shared" si="11"/>
        <v>0205</v>
      </c>
      <c r="G177" s="23" t="str">
        <f>IF(COUNTIF($F$3:$F177,$F177)&gt;1,"",$F177)</f>
        <v>0205</v>
      </c>
      <c r="H177" s="16"/>
      <c r="I177" s="16"/>
      <c r="J177" s="16"/>
    </row>
    <row r="178" spans="1:10" ht="13.5" thickBot="1">
      <c r="A178" s="1" t="s">
        <v>81</v>
      </c>
      <c r="B178" s="5">
        <v>57640576</v>
      </c>
      <c r="C178" s="5">
        <v>11272363.873833334</v>
      </c>
      <c r="D178" s="16">
        <f t="shared" si="10"/>
        <v>19.556299843071198</v>
      </c>
      <c r="E178" s="16"/>
      <c r="F178" s="16" t="str">
        <f t="shared" si="11"/>
        <v>0205</v>
      </c>
      <c r="G178" s="23">
        <f>IF(COUNTIF($F$3:$F178,$F178)&gt;1,"",$F178)</f>
      </c>
      <c r="H178" s="16"/>
      <c r="I178" s="16"/>
      <c r="J178" s="16"/>
    </row>
    <row r="179" spans="1:10" ht="12.75">
      <c r="A179" s="8" t="s">
        <v>375</v>
      </c>
      <c r="B179" s="5"/>
      <c r="C179" s="5">
        <v>0</v>
      </c>
      <c r="D179" s="16">
        <f t="shared" si="10"/>
      </c>
      <c r="E179" s="16"/>
      <c r="F179" s="16" t="str">
        <f t="shared" si="11"/>
        <v>0206</v>
      </c>
      <c r="G179" s="23" t="str">
        <f>IF(COUNTIF($F$3:$F179,$F179)&gt;1,"",$F179)</f>
        <v>0206</v>
      </c>
      <c r="H179" s="16"/>
      <c r="I179" s="16"/>
      <c r="J179" s="16"/>
    </row>
    <row r="180" spans="1:10" ht="12.75">
      <c r="A180" s="8" t="s">
        <v>376</v>
      </c>
      <c r="B180" s="5">
        <v>48362</v>
      </c>
      <c r="C180" s="5">
        <v>12090.322666666665</v>
      </c>
      <c r="D180" s="16">
        <f t="shared" si="10"/>
        <v>24.999633320926897</v>
      </c>
      <c r="E180" s="16"/>
      <c r="F180" s="16" t="str">
        <f t="shared" si="11"/>
        <v>0206</v>
      </c>
      <c r="G180" s="23">
        <f>IF(COUNTIF($F$3:$F180,$F180)&gt;1,"",$F180)</f>
      </c>
      <c r="H180" s="16"/>
      <c r="I180" s="16"/>
      <c r="J180" s="16"/>
    </row>
    <row r="181" spans="1:10" ht="12.75">
      <c r="A181" s="8" t="s">
        <v>377</v>
      </c>
      <c r="B181" s="5">
        <v>2099</v>
      </c>
      <c r="C181" s="5">
        <v>524.8199999999998</v>
      </c>
      <c r="D181" s="16">
        <f t="shared" si="10"/>
        <v>25.00333492139113</v>
      </c>
      <c r="E181" s="16"/>
      <c r="F181" s="16" t="str">
        <f t="shared" si="11"/>
        <v>0206</v>
      </c>
      <c r="G181" s="23">
        <f>IF(COUNTIF($F$3:$F181,$F181)&gt;1,"",$F181)</f>
      </c>
      <c r="H181" s="16"/>
      <c r="I181" s="16"/>
      <c r="J181" s="16"/>
    </row>
    <row r="182" spans="1:10" ht="12.75">
      <c r="A182" s="8" t="s">
        <v>378</v>
      </c>
      <c r="B182" s="5">
        <v>27071</v>
      </c>
      <c r="C182" s="5">
        <v>6767.869833333332</v>
      </c>
      <c r="D182" s="16">
        <f t="shared" si="10"/>
        <v>25.00044266312043</v>
      </c>
      <c r="E182" s="16"/>
      <c r="F182" s="16" t="str">
        <f t="shared" si="11"/>
        <v>0206</v>
      </c>
      <c r="G182" s="23">
        <f>IF(COUNTIF($F$3:$F182,$F182)&gt;1,"",$F182)</f>
      </c>
      <c r="H182" s="16"/>
      <c r="I182" s="16"/>
      <c r="J182" s="16"/>
    </row>
    <row r="183" spans="1:10" ht="12.75">
      <c r="A183" s="8" t="s">
        <v>379</v>
      </c>
      <c r="B183" s="5">
        <v>31512477</v>
      </c>
      <c r="C183" s="5">
        <v>10978883.279124998</v>
      </c>
      <c r="D183" s="16">
        <f t="shared" si="10"/>
        <v>34.83979783348988</v>
      </c>
      <c r="E183" s="16"/>
      <c r="F183" s="16" t="str">
        <f t="shared" si="11"/>
        <v>0206</v>
      </c>
      <c r="G183" s="23">
        <f>IF(COUNTIF($F$3:$F183,$F183)&gt;1,"",$F183)</f>
      </c>
      <c r="H183" s="16"/>
      <c r="I183" s="16"/>
      <c r="J183" s="16"/>
    </row>
    <row r="184" spans="1:10" ht="12.75">
      <c r="A184" s="8" t="s">
        <v>380</v>
      </c>
      <c r="B184" s="5"/>
      <c r="C184" s="5">
        <v>0</v>
      </c>
      <c r="D184" s="16">
        <f t="shared" si="10"/>
      </c>
      <c r="E184" s="16"/>
      <c r="F184" s="16" t="str">
        <f t="shared" si="11"/>
        <v>0206</v>
      </c>
      <c r="G184" s="23">
        <f>IF(COUNTIF($F$3:$F184,$F184)&gt;1,"",$F184)</f>
      </c>
      <c r="H184" s="16"/>
      <c r="I184" s="16"/>
      <c r="J184" s="16"/>
    </row>
    <row r="185" spans="1:10" ht="12.75">
      <c r="A185" s="8" t="s">
        <v>381</v>
      </c>
      <c r="B185" s="5">
        <v>90772258</v>
      </c>
      <c r="C185" s="5">
        <v>23318957.38033333</v>
      </c>
      <c r="D185" s="16">
        <f t="shared" si="10"/>
        <v>25.689520007680468</v>
      </c>
      <c r="E185" s="16"/>
      <c r="F185" s="16" t="str">
        <f t="shared" si="11"/>
        <v>0206</v>
      </c>
      <c r="G185" s="23">
        <f>IF(COUNTIF($F$3:$F185,$F185)&gt;1,"",$F185)</f>
      </c>
      <c r="H185" s="16"/>
      <c r="I185" s="16"/>
      <c r="J185" s="16"/>
    </row>
    <row r="186" spans="1:10" ht="12.75">
      <c r="A186" s="8" t="s">
        <v>382</v>
      </c>
      <c r="B186" s="5"/>
      <c r="C186" s="5">
        <v>0</v>
      </c>
      <c r="D186" s="16">
        <f t="shared" si="10"/>
      </c>
      <c r="E186" s="16"/>
      <c r="F186" s="16" t="str">
        <f t="shared" si="11"/>
        <v>0206</v>
      </c>
      <c r="G186" s="23">
        <f>IF(COUNTIF($F$3:$F186,$F186)&gt;1,"",$F186)</f>
      </c>
      <c r="H186" s="16"/>
      <c r="I186" s="16"/>
      <c r="J186" s="16"/>
    </row>
    <row r="187" spans="1:10" ht="12.75">
      <c r="A187" s="8" t="s">
        <v>383</v>
      </c>
      <c r="B187" s="5">
        <v>375034</v>
      </c>
      <c r="C187" s="5">
        <v>111100.65716666666</v>
      </c>
      <c r="D187" s="16">
        <f t="shared" si="10"/>
        <v>29.624155987634897</v>
      </c>
      <c r="E187" s="16"/>
      <c r="F187" s="16" t="str">
        <f t="shared" si="11"/>
        <v>0206</v>
      </c>
      <c r="G187" s="23">
        <f>IF(COUNTIF($F$3:$F187,$F187)&gt;1,"",$F187)</f>
      </c>
      <c r="H187" s="16"/>
      <c r="I187" s="16"/>
      <c r="J187" s="16"/>
    </row>
    <row r="188" spans="1:10" ht="12.75">
      <c r="A188" s="8" t="s">
        <v>384</v>
      </c>
      <c r="B188" s="5">
        <v>38469279</v>
      </c>
      <c r="C188" s="5">
        <v>9980762.759666666</v>
      </c>
      <c r="D188" s="16">
        <f t="shared" si="10"/>
        <v>25.94476168806456</v>
      </c>
      <c r="E188" s="16"/>
      <c r="F188" s="16" t="str">
        <f t="shared" si="11"/>
        <v>0206</v>
      </c>
      <c r="G188" s="23">
        <f>IF(COUNTIF($F$3:$F188,$F188)&gt;1,"",$F188)</f>
      </c>
      <c r="H188" s="16"/>
      <c r="I188" s="16"/>
      <c r="J188" s="16"/>
    </row>
    <row r="189" spans="1:10" ht="12.75">
      <c r="A189" s="8" t="s">
        <v>385</v>
      </c>
      <c r="B189" s="5"/>
      <c r="C189" s="5">
        <v>0</v>
      </c>
      <c r="D189" s="16">
        <f t="shared" si="10"/>
      </c>
      <c r="E189" s="16"/>
      <c r="F189" s="16" t="str">
        <f t="shared" si="11"/>
        <v>0206</v>
      </c>
      <c r="G189" s="23">
        <f>IF(COUNTIF($F$3:$F189,$F189)&gt;1,"",$F189)</f>
      </c>
      <c r="H189" s="16"/>
      <c r="I189" s="16"/>
      <c r="J189" s="16"/>
    </row>
    <row r="190" spans="1:10" ht="12.75">
      <c r="A190" s="8" t="s">
        <v>386</v>
      </c>
      <c r="B190" s="5"/>
      <c r="C190" s="5">
        <v>0</v>
      </c>
      <c r="D190" s="16">
        <f t="shared" si="10"/>
      </c>
      <c r="E190" s="16"/>
      <c r="F190" s="16" t="str">
        <f t="shared" si="11"/>
        <v>0206</v>
      </c>
      <c r="G190" s="23">
        <f>IF(COUNTIF($F$3:$F190,$F190)&gt;1,"",$F190)</f>
      </c>
      <c r="H190" s="16"/>
      <c r="I190" s="16"/>
      <c r="J190" s="16"/>
    </row>
    <row r="191" spans="1:10" ht="12.75">
      <c r="A191" s="8" t="s">
        <v>387</v>
      </c>
      <c r="B191" s="5"/>
      <c r="C191" s="5">
        <v>0</v>
      </c>
      <c r="D191" s="16">
        <f t="shared" si="10"/>
      </c>
      <c r="E191" s="16"/>
      <c r="F191" s="16" t="str">
        <f t="shared" si="11"/>
        <v>0206</v>
      </c>
      <c r="G191" s="23">
        <f>IF(COUNTIF($F$3:$F191,$F191)&gt;1,"",$F191)</f>
      </c>
      <c r="H191" s="16"/>
      <c r="I191" s="16"/>
      <c r="J191" s="16"/>
    </row>
    <row r="192" spans="1:10" ht="12.75">
      <c r="A192" s="8" t="s">
        <v>388</v>
      </c>
      <c r="B192" s="5"/>
      <c r="C192" s="5">
        <v>0</v>
      </c>
      <c r="D192" s="16">
        <f t="shared" si="10"/>
      </c>
      <c r="E192" s="16"/>
      <c r="F192" s="16" t="str">
        <f t="shared" si="11"/>
        <v>0206</v>
      </c>
      <c r="G192" s="23">
        <f>IF(COUNTIF($F$3:$F192,$F192)&gt;1,"",$F192)</f>
      </c>
      <c r="H192" s="16"/>
      <c r="I192" s="16"/>
      <c r="J192" s="16"/>
    </row>
    <row r="193" spans="1:10" ht="12.75">
      <c r="A193" s="8" t="s">
        <v>389</v>
      </c>
      <c r="B193" s="5"/>
      <c r="C193" s="5">
        <v>0</v>
      </c>
      <c r="D193" s="16">
        <f t="shared" si="10"/>
      </c>
      <c r="E193" s="16"/>
      <c r="F193" s="16" t="str">
        <f t="shared" si="11"/>
        <v>0206</v>
      </c>
      <c r="G193" s="23">
        <f>IF(COUNTIF($F$3:$F193,$F193)&gt;1,"",$F193)</f>
      </c>
      <c r="H193" s="16"/>
      <c r="I193" s="16"/>
      <c r="J193" s="16"/>
    </row>
    <row r="194" spans="1:10" ht="12.75">
      <c r="A194" s="8" t="s">
        <v>390</v>
      </c>
      <c r="B194" s="5">
        <v>33334494</v>
      </c>
      <c r="C194" s="5">
        <v>13881161.686500002</v>
      </c>
      <c r="D194" s="16">
        <f t="shared" si="10"/>
        <v>41.64203508383839</v>
      </c>
      <c r="E194" s="16"/>
      <c r="F194" s="16" t="str">
        <f t="shared" si="11"/>
        <v>0206</v>
      </c>
      <c r="G194" s="23">
        <f>IF(COUNTIF($F$3:$F194,$F194)&gt;1,"",$F194)</f>
      </c>
      <c r="H194" s="16"/>
      <c r="I194" s="16"/>
      <c r="J194" s="16"/>
    </row>
    <row r="195" spans="1:10" ht="12.75">
      <c r="A195" s="8" t="s">
        <v>391</v>
      </c>
      <c r="B195" s="5"/>
      <c r="C195" s="5">
        <v>0</v>
      </c>
      <c r="D195" s="16">
        <f t="shared" si="10"/>
      </c>
      <c r="E195" s="16"/>
      <c r="F195" s="16" t="str">
        <f t="shared" si="11"/>
        <v>0206</v>
      </c>
      <c r="G195" s="23">
        <f>IF(COUNTIF($F$3:$F195,$F195)&gt;1,"",$F195)</f>
      </c>
      <c r="H195" s="16"/>
      <c r="I195" s="16"/>
      <c r="J195" s="16"/>
    </row>
    <row r="196" spans="1:10" ht="12.75">
      <c r="A196" s="8" t="s">
        <v>392</v>
      </c>
      <c r="B196" s="5">
        <v>226172887</v>
      </c>
      <c r="C196" s="5">
        <v>65523119.148666665</v>
      </c>
      <c r="D196" s="16">
        <f aca="true" t="shared" si="12" ref="D196:D259">IF(B196=0,"",C196/B196*100)</f>
        <v>28.97036864930086</v>
      </c>
      <c r="E196" s="16"/>
      <c r="F196" s="16" t="str">
        <f aca="true" t="shared" si="13" ref="F196:F259">LEFT($A196,4)</f>
        <v>0206</v>
      </c>
      <c r="G196" s="23">
        <f>IF(COUNTIF($F$3:$F196,$F196)&gt;1,"",$F196)</f>
      </c>
      <c r="H196" s="16"/>
      <c r="I196" s="16"/>
      <c r="J196" s="16"/>
    </row>
    <row r="197" spans="1:10" ht="12.75">
      <c r="A197" s="8" t="s">
        <v>393</v>
      </c>
      <c r="B197" s="5"/>
      <c r="C197" s="5">
        <v>0</v>
      </c>
      <c r="D197" s="16">
        <f t="shared" si="12"/>
      </c>
      <c r="E197" s="16"/>
      <c r="F197" s="16" t="str">
        <f t="shared" si="13"/>
        <v>0206</v>
      </c>
      <c r="G197" s="23">
        <f>IF(COUNTIF($F$3:$F197,$F197)&gt;1,"",$F197)</f>
      </c>
      <c r="H197" s="16"/>
      <c r="I197" s="16"/>
      <c r="J197" s="16"/>
    </row>
    <row r="198" spans="1:10" ht="12.75">
      <c r="A198" s="8" t="s">
        <v>394</v>
      </c>
      <c r="B198" s="5">
        <v>74307</v>
      </c>
      <c r="C198" s="5">
        <v>5712.249833333334</v>
      </c>
      <c r="D198" s="16">
        <f t="shared" si="12"/>
        <v>7.687364357776971</v>
      </c>
      <c r="E198" s="16"/>
      <c r="F198" s="16" t="str">
        <f t="shared" si="13"/>
        <v>0206</v>
      </c>
      <c r="G198" s="23">
        <f>IF(COUNTIF($F$3:$F198,$F198)&gt;1,"",$F198)</f>
      </c>
      <c r="H198" s="16"/>
      <c r="I198" s="16"/>
      <c r="J198" s="16"/>
    </row>
    <row r="199" spans="1:10" ht="12.75">
      <c r="A199" s="8" t="s">
        <v>395</v>
      </c>
      <c r="B199" s="5"/>
      <c r="C199" s="5">
        <v>0</v>
      </c>
      <c r="D199" s="16">
        <f t="shared" si="12"/>
      </c>
      <c r="E199" s="16"/>
      <c r="F199" s="16" t="str">
        <f t="shared" si="13"/>
        <v>0206</v>
      </c>
      <c r="G199" s="23">
        <f>IF(COUNTIF($F$3:$F199,$F199)&gt;1,"",$F199)</f>
      </c>
      <c r="H199" s="16"/>
      <c r="I199" s="16"/>
      <c r="J199" s="16"/>
    </row>
    <row r="200" spans="1:10" ht="12.75">
      <c r="A200" s="8" t="s">
        <v>396</v>
      </c>
      <c r="B200" s="5"/>
      <c r="C200" s="5">
        <v>0</v>
      </c>
      <c r="D200" s="16">
        <f t="shared" si="12"/>
      </c>
      <c r="E200" s="16"/>
      <c r="F200" s="16" t="str">
        <f t="shared" si="13"/>
        <v>0206</v>
      </c>
      <c r="G200" s="23">
        <f>IF(COUNTIF($F$3:$F200,$F200)&gt;1,"",$F200)</f>
      </c>
      <c r="H200" s="16"/>
      <c r="I200" s="16"/>
      <c r="J200" s="16"/>
    </row>
    <row r="201" spans="1:10" ht="12.75">
      <c r="A201" s="8" t="s">
        <v>397</v>
      </c>
      <c r="B201" s="5"/>
      <c r="C201" s="5">
        <v>0</v>
      </c>
      <c r="D201" s="16">
        <f t="shared" si="12"/>
      </c>
      <c r="E201" s="16"/>
      <c r="F201" s="16" t="str">
        <f t="shared" si="13"/>
        <v>0206</v>
      </c>
      <c r="G201" s="23">
        <f>IF(COUNTIF($F$3:$F201,$F201)&gt;1,"",$F201)</f>
      </c>
      <c r="H201" s="16"/>
      <c r="I201" s="16"/>
      <c r="J201" s="16"/>
    </row>
    <row r="202" spans="1:10" ht="12.75">
      <c r="A202" s="8" t="s">
        <v>398</v>
      </c>
      <c r="B202" s="5"/>
      <c r="C202" s="5">
        <v>0</v>
      </c>
      <c r="D202" s="16">
        <f t="shared" si="12"/>
      </c>
      <c r="E202" s="16"/>
      <c r="F202" s="16" t="str">
        <f t="shared" si="13"/>
        <v>0206</v>
      </c>
      <c r="G202" s="23">
        <f>IF(COUNTIF($F$3:$F202,$F202)&gt;1,"",$F202)</f>
      </c>
      <c r="H202" s="16"/>
      <c r="I202" s="16"/>
      <c r="J202" s="16"/>
    </row>
    <row r="203" spans="1:10" ht="12.75">
      <c r="A203" s="8" t="s">
        <v>399</v>
      </c>
      <c r="B203" s="5">
        <v>1146962</v>
      </c>
      <c r="C203" s="5">
        <v>411124.6415</v>
      </c>
      <c r="D203" s="16">
        <f t="shared" si="12"/>
        <v>35.844661069852364</v>
      </c>
      <c r="E203" s="16"/>
      <c r="F203" s="16" t="str">
        <f t="shared" si="13"/>
        <v>0206</v>
      </c>
      <c r="G203" s="23">
        <f>IF(COUNTIF($F$3:$F203,$F203)&gt;1,"",$F203)</f>
      </c>
      <c r="H203" s="16"/>
      <c r="I203" s="16"/>
      <c r="J203" s="16"/>
    </row>
    <row r="204" spans="1:10" ht="13.5" thickBot="1">
      <c r="A204" s="1" t="s">
        <v>242</v>
      </c>
      <c r="B204" s="5">
        <v>172428</v>
      </c>
      <c r="C204" s="5">
        <v>64968.619166666664</v>
      </c>
      <c r="D204" s="16">
        <f t="shared" si="12"/>
        <v>37.678694392248744</v>
      </c>
      <c r="E204" s="16"/>
      <c r="F204" s="16" t="str">
        <f t="shared" si="13"/>
        <v>0206</v>
      </c>
      <c r="G204" s="23">
        <f>IF(COUNTIF($F$3:$F204,$F204)&gt;1,"",$F204)</f>
      </c>
      <c r="H204" s="16"/>
      <c r="I204" s="16"/>
      <c r="J204" s="16"/>
    </row>
    <row r="205" spans="1:10" ht="12.75">
      <c r="A205" s="8" t="s">
        <v>243</v>
      </c>
      <c r="B205" s="5"/>
      <c r="C205" s="5">
        <v>0</v>
      </c>
      <c r="D205" s="16">
        <f t="shared" si="12"/>
      </c>
      <c r="E205" s="16"/>
      <c r="F205" s="16" t="str">
        <f t="shared" si="13"/>
        <v>0207</v>
      </c>
      <c r="G205" s="23" t="str">
        <f>IF(COUNTIF($F$3:$F205,$F205)&gt;1,"",$F205)</f>
        <v>0207</v>
      </c>
      <c r="H205" s="16"/>
      <c r="I205" s="16"/>
      <c r="J205" s="16"/>
    </row>
    <row r="206" spans="1:10" ht="12.75">
      <c r="A206" s="8" t="s">
        <v>244</v>
      </c>
      <c r="B206" s="5">
        <v>20258</v>
      </c>
      <c r="C206" s="5">
        <v>12155.4638</v>
      </c>
      <c r="D206" s="16">
        <f t="shared" si="12"/>
        <v>60.003276730180666</v>
      </c>
      <c r="E206" s="16"/>
      <c r="F206" s="16" t="str">
        <f t="shared" si="13"/>
        <v>0207</v>
      </c>
      <c r="G206" s="23">
        <f>IF(COUNTIF($F$3:$F206,$F206)&gt;1,"",$F206)</f>
      </c>
      <c r="H206" s="16"/>
      <c r="I206" s="16"/>
      <c r="J206" s="16"/>
    </row>
    <row r="207" spans="1:10" ht="12.75">
      <c r="A207" s="8" t="s">
        <v>245</v>
      </c>
      <c r="B207" s="5"/>
      <c r="C207" s="5">
        <v>0</v>
      </c>
      <c r="D207" s="16">
        <f t="shared" si="12"/>
      </c>
      <c r="E207" s="16"/>
      <c r="F207" s="16" t="str">
        <f t="shared" si="13"/>
        <v>0207</v>
      </c>
      <c r="G207" s="23">
        <f>IF(COUNTIF($F$3:$F207,$F207)&gt;1,"",$F207)</f>
      </c>
      <c r="H207" s="16"/>
      <c r="I207" s="16"/>
      <c r="J207" s="16"/>
    </row>
    <row r="208" spans="1:10" ht="12.75">
      <c r="A208" s="8" t="s">
        <v>153</v>
      </c>
      <c r="B208" s="5">
        <v>84109</v>
      </c>
      <c r="C208" s="5">
        <v>50462.4738</v>
      </c>
      <c r="D208" s="16">
        <f t="shared" si="12"/>
        <v>59.99652094306198</v>
      </c>
      <c r="E208" s="16"/>
      <c r="F208" s="16" t="str">
        <f t="shared" si="13"/>
        <v>0207</v>
      </c>
      <c r="G208" s="23">
        <f>IF(COUNTIF($F$3:$F208,$F208)&gt;1,"",$F208)</f>
      </c>
      <c r="H208" s="16"/>
      <c r="I208" s="16"/>
      <c r="J208" s="16"/>
    </row>
    <row r="209" spans="1:10" ht="12.75">
      <c r="A209" s="8" t="s">
        <v>154</v>
      </c>
      <c r="B209" s="5"/>
      <c r="C209" s="5">
        <v>0</v>
      </c>
      <c r="D209" s="16">
        <f t="shared" si="12"/>
      </c>
      <c r="E209" s="16"/>
      <c r="F209" s="16" t="str">
        <f t="shared" si="13"/>
        <v>0207</v>
      </c>
      <c r="G209" s="23">
        <f>IF(COUNTIF($F$3:$F209,$F209)&gt;1,"",$F209)</f>
      </c>
      <c r="H209" s="16"/>
      <c r="I209" s="16"/>
      <c r="J209" s="16"/>
    </row>
    <row r="210" spans="1:10" ht="12.75">
      <c r="A210" s="8" t="s">
        <v>155</v>
      </c>
      <c r="B210" s="5">
        <v>24924</v>
      </c>
      <c r="C210" s="5">
        <v>14952.8709</v>
      </c>
      <c r="D210" s="16">
        <f t="shared" si="12"/>
        <v>59.99386494944632</v>
      </c>
      <c r="E210" s="16"/>
      <c r="F210" s="16" t="str">
        <f t="shared" si="13"/>
        <v>0207</v>
      </c>
      <c r="G210" s="23">
        <f>IF(COUNTIF($F$3:$F210,$F210)&gt;1,"",$F210)</f>
      </c>
      <c r="H210" s="16"/>
      <c r="I210" s="16"/>
      <c r="J210" s="16"/>
    </row>
    <row r="211" spans="1:10" ht="12.75">
      <c r="A211" s="8" t="s">
        <v>156</v>
      </c>
      <c r="B211" s="5">
        <v>381569</v>
      </c>
      <c r="C211" s="5">
        <v>95392.2177</v>
      </c>
      <c r="D211" s="16">
        <f t="shared" si="12"/>
        <v>24.99999153495174</v>
      </c>
      <c r="E211" s="16"/>
      <c r="F211" s="16" t="str">
        <f t="shared" si="13"/>
        <v>0207</v>
      </c>
      <c r="G211" s="23">
        <f>IF(COUNTIF($F$3:$F211,$F211)&gt;1,"",$F211)</f>
      </c>
      <c r="H211" s="16"/>
      <c r="I211" s="16"/>
      <c r="J211" s="16"/>
    </row>
    <row r="212" spans="1:10" ht="12.75">
      <c r="A212" s="8" t="s">
        <v>157</v>
      </c>
      <c r="B212" s="5">
        <v>7567</v>
      </c>
      <c r="C212" s="5">
        <v>4540.3203</v>
      </c>
      <c r="D212" s="16">
        <f t="shared" si="12"/>
        <v>60.00158979780627</v>
      </c>
      <c r="E212" s="16"/>
      <c r="F212" s="16" t="str">
        <f t="shared" si="13"/>
        <v>0207</v>
      </c>
      <c r="G212" s="23">
        <f>IF(COUNTIF($F$3:$F212,$F212)&gt;1,"",$F212)</f>
      </c>
      <c r="H212" s="16"/>
      <c r="I212" s="16"/>
      <c r="J212" s="16"/>
    </row>
    <row r="213" spans="1:10" ht="12.75">
      <c r="A213" s="8" t="s">
        <v>71</v>
      </c>
      <c r="B213" s="5">
        <v>61453285</v>
      </c>
      <c r="C213" s="5">
        <v>15084041.456</v>
      </c>
      <c r="D213" s="16">
        <f t="shared" si="12"/>
        <v>24.545541309956008</v>
      </c>
      <c r="E213" s="16"/>
      <c r="F213" s="16" t="str">
        <f t="shared" si="13"/>
        <v>0207</v>
      </c>
      <c r="G213" s="23">
        <f>IF(COUNTIF($F$3:$F213,$F213)&gt;1,"",$F213)</f>
      </c>
      <c r="H213" s="16"/>
      <c r="I213" s="16"/>
      <c r="J213" s="16"/>
    </row>
    <row r="214" spans="1:10" ht="12.75">
      <c r="A214" s="8" t="s">
        <v>72</v>
      </c>
      <c r="B214" s="5">
        <v>32070583</v>
      </c>
      <c r="C214" s="5">
        <v>15113806.5642</v>
      </c>
      <c r="D214" s="16">
        <f t="shared" si="12"/>
        <v>47.12669727332366</v>
      </c>
      <c r="E214" s="16"/>
      <c r="F214" s="16" t="str">
        <f t="shared" si="13"/>
        <v>0207</v>
      </c>
      <c r="G214" s="23">
        <f>IF(COUNTIF($F$3:$F214,$F214)&gt;1,"",$F214)</f>
      </c>
      <c r="H214" s="16"/>
      <c r="I214" s="16"/>
      <c r="J214" s="16"/>
    </row>
    <row r="215" spans="1:10" ht="12.75">
      <c r="A215" s="8" t="s">
        <v>193</v>
      </c>
      <c r="B215" s="5"/>
      <c r="C215" s="5">
        <v>0</v>
      </c>
      <c r="D215" s="16">
        <f t="shared" si="12"/>
      </c>
      <c r="E215" s="16"/>
      <c r="F215" s="16" t="str">
        <f t="shared" si="13"/>
        <v>0207</v>
      </c>
      <c r="G215" s="23">
        <f>IF(COUNTIF($F$3:$F215,$F215)&gt;1,"",$F215)</f>
      </c>
      <c r="H215" s="16"/>
      <c r="I215" s="16"/>
      <c r="J215" s="16"/>
    </row>
    <row r="216" spans="1:10" ht="12.75">
      <c r="A216" s="8" t="s">
        <v>194</v>
      </c>
      <c r="B216" s="5">
        <v>196</v>
      </c>
      <c r="C216" s="5">
        <v>117.7322</v>
      </c>
      <c r="D216" s="16">
        <f t="shared" si="12"/>
        <v>60.067448979591845</v>
      </c>
      <c r="E216" s="16"/>
      <c r="F216" s="16" t="str">
        <f t="shared" si="13"/>
        <v>0207</v>
      </c>
      <c r="G216" s="23">
        <f>IF(COUNTIF($F$3:$F216,$F216)&gt;1,"",$F216)</f>
      </c>
      <c r="H216" s="16"/>
      <c r="I216" s="16"/>
      <c r="J216" s="16"/>
    </row>
    <row r="217" spans="1:10" ht="12.75">
      <c r="A217" s="8" t="s">
        <v>195</v>
      </c>
      <c r="B217" s="5"/>
      <c r="C217" s="5">
        <v>0</v>
      </c>
      <c r="D217" s="16">
        <f t="shared" si="12"/>
      </c>
      <c r="E217" s="16"/>
      <c r="F217" s="16" t="str">
        <f t="shared" si="13"/>
        <v>0207</v>
      </c>
      <c r="G217" s="23">
        <f>IF(COUNTIF($F$3:$F217,$F217)&gt;1,"",$F217)</f>
      </c>
      <c r="H217" s="16"/>
      <c r="I217" s="16"/>
      <c r="J217" s="16"/>
    </row>
    <row r="218" spans="1:10" ht="12.75">
      <c r="A218" s="8" t="s">
        <v>196</v>
      </c>
      <c r="B218" s="5"/>
      <c r="C218" s="5">
        <v>0</v>
      </c>
      <c r="D218" s="16">
        <f t="shared" si="12"/>
      </c>
      <c r="E218" s="16"/>
      <c r="F218" s="16" t="str">
        <f t="shared" si="13"/>
        <v>0207</v>
      </c>
      <c r="G218" s="23">
        <f>IF(COUNTIF($F$3:$F218,$F218)&gt;1,"",$F218)</f>
      </c>
      <c r="H218" s="16"/>
      <c r="I218" s="16"/>
      <c r="J218" s="16"/>
    </row>
    <row r="219" spans="1:10" ht="12.75">
      <c r="A219" s="8" t="s">
        <v>326</v>
      </c>
      <c r="B219" s="5"/>
      <c r="C219" s="5">
        <v>0</v>
      </c>
      <c r="D219" s="16">
        <f t="shared" si="12"/>
      </c>
      <c r="E219" s="16"/>
      <c r="F219" s="16" t="str">
        <f t="shared" si="13"/>
        <v>0207</v>
      </c>
      <c r="G219" s="23">
        <f>IF(COUNTIF($F$3:$F219,$F219)&gt;1,"",$F219)</f>
      </c>
      <c r="H219" s="16"/>
      <c r="I219" s="16"/>
      <c r="J219" s="16"/>
    </row>
    <row r="220" spans="1:10" ht="12.75">
      <c r="A220" s="8" t="s">
        <v>327</v>
      </c>
      <c r="B220" s="5"/>
      <c r="C220" s="5">
        <v>0</v>
      </c>
      <c r="D220" s="16">
        <f t="shared" si="12"/>
      </c>
      <c r="E220" s="16"/>
      <c r="F220" s="16" t="str">
        <f t="shared" si="13"/>
        <v>0207</v>
      </c>
      <c r="G220" s="23">
        <f>IF(COUNTIF($F$3:$F220,$F220)&gt;1,"",$F220)</f>
      </c>
      <c r="H220" s="16"/>
      <c r="I220" s="16"/>
      <c r="J220" s="16"/>
    </row>
    <row r="221" spans="1:10" ht="12.75">
      <c r="A221" s="8" t="s">
        <v>328</v>
      </c>
      <c r="B221" s="5"/>
      <c r="C221" s="5">
        <v>0</v>
      </c>
      <c r="D221" s="16">
        <f t="shared" si="12"/>
      </c>
      <c r="E221" s="16"/>
      <c r="F221" s="16" t="str">
        <f t="shared" si="13"/>
        <v>0207</v>
      </c>
      <c r="G221" s="23">
        <f>IF(COUNTIF($F$3:$F221,$F221)&gt;1,"",$F221)</f>
      </c>
      <c r="H221" s="16"/>
      <c r="I221" s="16"/>
      <c r="J221" s="16"/>
    </row>
    <row r="222" spans="1:10" ht="12.75">
      <c r="A222" s="8" t="s">
        <v>329</v>
      </c>
      <c r="B222" s="5"/>
      <c r="C222" s="5">
        <v>0</v>
      </c>
      <c r="D222" s="16">
        <f t="shared" si="12"/>
      </c>
      <c r="E222" s="16"/>
      <c r="F222" s="16" t="str">
        <f t="shared" si="13"/>
        <v>0207</v>
      </c>
      <c r="G222" s="23">
        <f>IF(COUNTIF($F$3:$F222,$F222)&gt;1,"",$F222)</f>
      </c>
      <c r="H222" s="16"/>
      <c r="I222" s="16"/>
      <c r="J222" s="16"/>
    </row>
    <row r="223" spans="1:10" ht="12.75">
      <c r="A223" s="8" t="s">
        <v>270</v>
      </c>
      <c r="B223" s="5"/>
      <c r="C223" s="5">
        <v>0</v>
      </c>
      <c r="D223" s="16">
        <f t="shared" si="12"/>
      </c>
      <c r="E223" s="16"/>
      <c r="F223" s="16" t="str">
        <f t="shared" si="13"/>
        <v>0207</v>
      </c>
      <c r="G223" s="23">
        <f>IF(COUNTIF($F$3:$F223,$F223)&gt;1,"",$F223)</f>
      </c>
      <c r="H223" s="16"/>
      <c r="I223" s="16"/>
      <c r="J223" s="16"/>
    </row>
    <row r="224" spans="1:10" ht="12.75">
      <c r="A224" s="8" t="s">
        <v>271</v>
      </c>
      <c r="B224" s="5"/>
      <c r="C224" s="5">
        <v>0</v>
      </c>
      <c r="D224" s="16">
        <f t="shared" si="12"/>
      </c>
      <c r="E224" s="16"/>
      <c r="F224" s="16" t="str">
        <f t="shared" si="13"/>
        <v>0207</v>
      </c>
      <c r="G224" s="23">
        <f>IF(COUNTIF($F$3:$F224,$F224)&gt;1,"",$F224)</f>
      </c>
      <c r="H224" s="16"/>
      <c r="I224" s="16"/>
      <c r="J224" s="16"/>
    </row>
    <row r="225" spans="1:10" ht="12.75">
      <c r="A225" s="8" t="s">
        <v>272</v>
      </c>
      <c r="B225" s="5"/>
      <c r="C225" s="5">
        <v>0</v>
      </c>
      <c r="D225" s="16">
        <f t="shared" si="12"/>
      </c>
      <c r="E225" s="16"/>
      <c r="F225" s="16" t="str">
        <f t="shared" si="13"/>
        <v>0207</v>
      </c>
      <c r="G225" s="23">
        <f>IF(COUNTIF($F$3:$F225,$F225)&gt;1,"",$F225)</f>
      </c>
      <c r="H225" s="16"/>
      <c r="I225" s="16"/>
      <c r="J225" s="16"/>
    </row>
    <row r="226" spans="1:10" ht="12.75">
      <c r="A226" s="8" t="s">
        <v>273</v>
      </c>
      <c r="B226" s="5"/>
      <c r="C226" s="5">
        <v>0</v>
      </c>
      <c r="D226" s="16">
        <f t="shared" si="12"/>
      </c>
      <c r="E226" s="16"/>
      <c r="F226" s="16" t="str">
        <f t="shared" si="13"/>
        <v>0207</v>
      </c>
      <c r="G226" s="23">
        <f>IF(COUNTIF($F$3:$F226,$F226)&gt;1,"",$F226)</f>
      </c>
      <c r="H226" s="16"/>
      <c r="I226" s="16"/>
      <c r="J226" s="16"/>
    </row>
    <row r="227" spans="1:10" ht="12.75">
      <c r="A227" s="8" t="s">
        <v>274</v>
      </c>
      <c r="B227" s="5"/>
      <c r="C227" s="5">
        <v>0</v>
      </c>
      <c r="D227" s="16">
        <f t="shared" si="12"/>
      </c>
      <c r="E227" s="16"/>
      <c r="F227" s="16" t="str">
        <f t="shared" si="13"/>
        <v>0207</v>
      </c>
      <c r="G227" s="23">
        <f>IF(COUNTIF($F$3:$F227,$F227)&gt;1,"",$F227)</f>
      </c>
      <c r="H227" s="16"/>
      <c r="I227" s="16"/>
      <c r="J227" s="16"/>
    </row>
    <row r="228" spans="1:10" ht="12.75">
      <c r="A228" s="8" t="s">
        <v>275</v>
      </c>
      <c r="B228" s="5">
        <v>23</v>
      </c>
      <c r="C228" s="5">
        <v>13.818</v>
      </c>
      <c r="D228" s="16">
        <f t="shared" si="12"/>
        <v>60.07826086956521</v>
      </c>
      <c r="E228" s="16"/>
      <c r="F228" s="16" t="str">
        <f t="shared" si="13"/>
        <v>0207</v>
      </c>
      <c r="G228" s="23">
        <f>IF(COUNTIF($F$3:$F228,$F228)&gt;1,"",$F228)</f>
      </c>
      <c r="H228" s="16"/>
      <c r="I228" s="16"/>
      <c r="J228" s="16"/>
    </row>
    <row r="229" spans="1:10" ht="12.75">
      <c r="A229" s="8" t="s">
        <v>276</v>
      </c>
      <c r="B229" s="5"/>
      <c r="C229" s="5">
        <v>0</v>
      </c>
      <c r="D229" s="16">
        <f t="shared" si="12"/>
      </c>
      <c r="E229" s="16"/>
      <c r="F229" s="16" t="str">
        <f t="shared" si="13"/>
        <v>0207</v>
      </c>
      <c r="G229" s="23">
        <f>IF(COUNTIF($F$3:$F229,$F229)&gt;1,"",$F229)</f>
      </c>
      <c r="H229" s="16"/>
      <c r="I229" s="16"/>
      <c r="J229" s="16"/>
    </row>
    <row r="230" spans="1:10" ht="12.75">
      <c r="A230" s="8" t="s">
        <v>277</v>
      </c>
      <c r="B230" s="5"/>
      <c r="C230" s="5">
        <v>0</v>
      </c>
      <c r="D230" s="16">
        <f t="shared" si="12"/>
      </c>
      <c r="E230" s="16"/>
      <c r="F230" s="16" t="str">
        <f t="shared" si="13"/>
        <v>0207</v>
      </c>
      <c r="G230" s="23">
        <f>IF(COUNTIF($F$3:$F230,$F230)&gt;1,"",$F230)</f>
      </c>
      <c r="H230" s="16"/>
      <c r="I230" s="16"/>
      <c r="J230" s="16"/>
    </row>
    <row r="231" spans="1:10" ht="12.75">
      <c r="A231" s="8" t="s">
        <v>278</v>
      </c>
      <c r="B231" s="5"/>
      <c r="C231" s="5">
        <v>0</v>
      </c>
      <c r="D231" s="16">
        <f t="shared" si="12"/>
      </c>
      <c r="E231" s="16"/>
      <c r="F231" s="16" t="str">
        <f t="shared" si="13"/>
        <v>0207</v>
      </c>
      <c r="G231" s="23">
        <f>IF(COUNTIF($F$3:$F231,$F231)&gt;1,"",$F231)</f>
      </c>
      <c r="H231" s="16"/>
      <c r="I231" s="16"/>
      <c r="J231" s="16"/>
    </row>
    <row r="232" spans="1:10" ht="12.75">
      <c r="A232" s="8" t="s">
        <v>279</v>
      </c>
      <c r="B232" s="5"/>
      <c r="C232" s="5">
        <v>0</v>
      </c>
      <c r="D232" s="16">
        <f t="shared" si="12"/>
      </c>
      <c r="E232" s="16"/>
      <c r="F232" s="16" t="str">
        <f t="shared" si="13"/>
        <v>0207</v>
      </c>
      <c r="G232" s="23">
        <f>IF(COUNTIF($F$3:$F232,$F232)&gt;1,"",$F232)</f>
      </c>
      <c r="H232" s="16"/>
      <c r="I232" s="16"/>
      <c r="J232" s="16"/>
    </row>
    <row r="233" spans="1:10" ht="12.75">
      <c r="A233" s="8" t="s">
        <v>280</v>
      </c>
      <c r="B233" s="5">
        <v>181806003</v>
      </c>
      <c r="C233" s="5">
        <v>45422969.1336</v>
      </c>
      <c r="D233" s="16">
        <f t="shared" si="12"/>
        <v>24.984306559778446</v>
      </c>
      <c r="E233" s="16"/>
      <c r="F233" s="16" t="str">
        <f t="shared" si="13"/>
        <v>0207</v>
      </c>
      <c r="G233" s="23">
        <f>IF(COUNTIF($F$3:$F233,$F233)&gt;1,"",$F233)</f>
      </c>
      <c r="H233" s="16"/>
      <c r="I233" s="16"/>
      <c r="J233" s="16"/>
    </row>
    <row r="234" spans="1:10" ht="12.75">
      <c r="A234" s="8" t="s">
        <v>281</v>
      </c>
      <c r="B234" s="5">
        <v>68073409</v>
      </c>
      <c r="C234" s="5">
        <v>21196862.2908</v>
      </c>
      <c r="D234" s="16">
        <f t="shared" si="12"/>
        <v>31.138241204873406</v>
      </c>
      <c r="E234" s="16"/>
      <c r="F234" s="16" t="str">
        <f t="shared" si="13"/>
        <v>0207</v>
      </c>
      <c r="G234" s="23">
        <f>IF(COUNTIF($F$3:$F234,$F234)&gt;1,"",$F234)</f>
      </c>
      <c r="H234" s="16"/>
      <c r="I234" s="16"/>
      <c r="J234" s="16"/>
    </row>
    <row r="235" spans="1:10" ht="12.75">
      <c r="A235" s="8" t="s">
        <v>282</v>
      </c>
      <c r="B235" s="5">
        <v>748570019</v>
      </c>
      <c r="C235" s="5">
        <v>232767241.19660002</v>
      </c>
      <c r="D235" s="16">
        <f t="shared" si="12"/>
        <v>31.0949190174019</v>
      </c>
      <c r="E235" s="16"/>
      <c r="F235" s="16" t="str">
        <f t="shared" si="13"/>
        <v>0207</v>
      </c>
      <c r="G235" s="23">
        <f>IF(COUNTIF($F$3:$F235,$F235)&gt;1,"",$F235)</f>
      </c>
      <c r="H235" s="16"/>
      <c r="I235" s="16"/>
      <c r="J235" s="16"/>
    </row>
    <row r="236" spans="1:10" ht="12.75">
      <c r="A236" s="8" t="s">
        <v>356</v>
      </c>
      <c r="B236" s="5">
        <v>22694518</v>
      </c>
      <c r="C236" s="5">
        <v>11873189.5933</v>
      </c>
      <c r="D236" s="16">
        <f t="shared" si="12"/>
        <v>52.31743451568348</v>
      </c>
      <c r="E236" s="16"/>
      <c r="F236" s="16" t="str">
        <f t="shared" si="13"/>
        <v>0207</v>
      </c>
      <c r="G236" s="23">
        <f>IF(COUNTIF($F$3:$F236,$F236)&gt;1,"",$F236)</f>
      </c>
      <c r="H236" s="16"/>
      <c r="I236" s="16"/>
      <c r="J236" s="16"/>
    </row>
    <row r="237" spans="1:10" ht="12.75">
      <c r="A237" s="8" t="s">
        <v>357</v>
      </c>
      <c r="B237" s="5">
        <v>7237504</v>
      </c>
      <c r="C237" s="5">
        <v>1739402.7549</v>
      </c>
      <c r="D237" s="16">
        <f t="shared" si="12"/>
        <v>24.03318540342085</v>
      </c>
      <c r="E237" s="16"/>
      <c r="F237" s="16" t="str">
        <f t="shared" si="13"/>
        <v>0207</v>
      </c>
      <c r="G237" s="23">
        <f>IF(COUNTIF($F$3:$F237,$F237)&gt;1,"",$F237)</f>
      </c>
      <c r="H237" s="16"/>
      <c r="I237" s="16"/>
      <c r="J237" s="16"/>
    </row>
    <row r="238" spans="1:10" ht="12.75">
      <c r="A238" s="8" t="s">
        <v>358</v>
      </c>
      <c r="B238" s="5">
        <v>22852913</v>
      </c>
      <c r="C238" s="5">
        <v>10047218.611399999</v>
      </c>
      <c r="D238" s="16">
        <f t="shared" si="12"/>
        <v>43.96471737060391</v>
      </c>
      <c r="E238" s="16"/>
      <c r="F238" s="16" t="str">
        <f t="shared" si="13"/>
        <v>0207</v>
      </c>
      <c r="G238" s="23">
        <f>IF(COUNTIF($F$3:$F238,$F238)&gt;1,"",$F238)</f>
      </c>
      <c r="H238" s="16"/>
      <c r="I238" s="16"/>
      <c r="J238" s="16"/>
    </row>
    <row r="239" spans="1:10" ht="12.75">
      <c r="A239" s="8" t="s">
        <v>359</v>
      </c>
      <c r="B239" s="5">
        <v>498909</v>
      </c>
      <c r="C239" s="5">
        <v>161123.2549</v>
      </c>
      <c r="D239" s="16">
        <f t="shared" si="12"/>
        <v>32.29511892950418</v>
      </c>
      <c r="E239" s="16"/>
      <c r="F239" s="16" t="str">
        <f t="shared" si="13"/>
        <v>0207</v>
      </c>
      <c r="G239" s="23">
        <f>IF(COUNTIF($F$3:$F239,$F239)&gt;1,"",$F239)</f>
      </c>
      <c r="H239" s="16"/>
      <c r="I239" s="16"/>
      <c r="J239" s="16"/>
    </row>
    <row r="240" spans="1:10" ht="12.75">
      <c r="A240" s="8" t="s">
        <v>360</v>
      </c>
      <c r="B240" s="5">
        <v>11443100</v>
      </c>
      <c r="C240" s="5">
        <v>0</v>
      </c>
      <c r="D240" s="16">
        <f t="shared" si="12"/>
        <v>0</v>
      </c>
      <c r="E240" s="16"/>
      <c r="F240" s="16" t="str">
        <f t="shared" si="13"/>
        <v>0207</v>
      </c>
      <c r="G240" s="23">
        <f>IF(COUNTIF($F$3:$F240,$F240)&gt;1,"",$F240)</f>
      </c>
      <c r="H240" s="16"/>
      <c r="I240" s="16"/>
      <c r="J240" s="16"/>
    </row>
    <row r="241" spans="1:10" ht="12.75">
      <c r="A241" s="8" t="s">
        <v>361</v>
      </c>
      <c r="B241" s="5">
        <v>476105</v>
      </c>
      <c r="C241" s="5">
        <v>97041.09479999999</v>
      </c>
      <c r="D241" s="16">
        <f t="shared" si="12"/>
        <v>20.382288528790916</v>
      </c>
      <c r="E241" s="16"/>
      <c r="F241" s="16" t="str">
        <f t="shared" si="13"/>
        <v>0207</v>
      </c>
      <c r="G241" s="23">
        <f>IF(COUNTIF($F$3:$F241,$F241)&gt;1,"",$F241)</f>
      </c>
      <c r="H241" s="16"/>
      <c r="I241" s="16"/>
      <c r="J241" s="16"/>
    </row>
    <row r="242" spans="1:10" ht="12.75">
      <c r="A242" s="8" t="s">
        <v>362</v>
      </c>
      <c r="B242" s="5">
        <v>639520</v>
      </c>
      <c r="C242" s="5">
        <v>15887.995200000001</v>
      </c>
      <c r="D242" s="16">
        <f t="shared" si="12"/>
        <v>2.4843625218914185</v>
      </c>
      <c r="E242" s="16"/>
      <c r="F242" s="16" t="str">
        <f t="shared" si="13"/>
        <v>0207</v>
      </c>
      <c r="G242" s="23">
        <f>IF(COUNTIF($F$3:$F242,$F242)&gt;1,"",$F242)</f>
      </c>
      <c r="H242" s="16"/>
      <c r="I242" s="16"/>
      <c r="J242" s="16"/>
    </row>
    <row r="243" spans="1:10" ht="12.75">
      <c r="A243" s="8" t="s">
        <v>363</v>
      </c>
      <c r="B243" s="5">
        <v>12441931</v>
      </c>
      <c r="C243" s="5">
        <v>3568149.7346</v>
      </c>
      <c r="D243" s="16">
        <f t="shared" si="12"/>
        <v>28.678424069382803</v>
      </c>
      <c r="E243" s="16"/>
      <c r="F243" s="16" t="str">
        <f t="shared" si="13"/>
        <v>0207</v>
      </c>
      <c r="G243" s="23">
        <f>IF(COUNTIF($F$3:$F243,$F243)&gt;1,"",$F243)</f>
      </c>
      <c r="H243" s="16"/>
      <c r="I243" s="16"/>
      <c r="J243" s="16"/>
    </row>
    <row r="244" spans="1:10" ht="12.75">
      <c r="A244" s="8" t="s">
        <v>364</v>
      </c>
      <c r="B244" s="5">
        <v>11362115</v>
      </c>
      <c r="C244" s="5">
        <v>5640968.817799999</v>
      </c>
      <c r="D244" s="16">
        <f t="shared" si="12"/>
        <v>49.64717236007556</v>
      </c>
      <c r="E244" s="16"/>
      <c r="F244" s="16" t="str">
        <f t="shared" si="13"/>
        <v>0207</v>
      </c>
      <c r="G244" s="23">
        <f>IF(COUNTIF($F$3:$F244,$F244)&gt;1,"",$F244)</f>
      </c>
      <c r="H244" s="16"/>
      <c r="I244" s="16"/>
      <c r="J244" s="16"/>
    </row>
    <row r="245" spans="1:10" ht="12.75">
      <c r="A245" s="8" t="s">
        <v>365</v>
      </c>
      <c r="B245" s="5">
        <v>2955714</v>
      </c>
      <c r="C245" s="5">
        <v>789547.3491</v>
      </c>
      <c r="D245" s="16">
        <f t="shared" si="12"/>
        <v>26.712576017165397</v>
      </c>
      <c r="E245" s="16"/>
      <c r="F245" s="16" t="str">
        <f t="shared" si="13"/>
        <v>0207</v>
      </c>
      <c r="G245" s="23">
        <f>IF(COUNTIF($F$3:$F245,$F245)&gt;1,"",$F245)</f>
      </c>
      <c r="H245" s="16"/>
      <c r="I245" s="16"/>
      <c r="J245" s="16"/>
    </row>
    <row r="246" spans="1:10" ht="12.75">
      <c r="A246" s="8" t="s">
        <v>366</v>
      </c>
      <c r="B246" s="5">
        <v>27237627</v>
      </c>
      <c r="C246" s="5">
        <v>701704.6778000001</v>
      </c>
      <c r="D246" s="16">
        <f t="shared" si="12"/>
        <v>2.5762327892954846</v>
      </c>
      <c r="E246" s="16"/>
      <c r="F246" s="16" t="str">
        <f t="shared" si="13"/>
        <v>0207</v>
      </c>
      <c r="G246" s="23">
        <f>IF(COUNTIF($F$3:$F246,$F246)&gt;1,"",$F246)</f>
      </c>
      <c r="H246" s="16"/>
      <c r="I246" s="16"/>
      <c r="J246" s="16"/>
    </row>
    <row r="247" spans="1:10" ht="12.75">
      <c r="A247" s="8" t="s">
        <v>367</v>
      </c>
      <c r="B247" s="5">
        <v>1103219</v>
      </c>
      <c r="C247" s="5">
        <v>353510.0517</v>
      </c>
      <c r="D247" s="16">
        <f t="shared" si="12"/>
        <v>32.043506475142294</v>
      </c>
      <c r="E247" s="16"/>
      <c r="F247" s="16" t="str">
        <f t="shared" si="13"/>
        <v>0207</v>
      </c>
      <c r="G247" s="23">
        <f>IF(COUNTIF($F$3:$F247,$F247)&gt;1,"",$F247)</f>
      </c>
      <c r="H247" s="16"/>
      <c r="I247" s="16"/>
      <c r="J247" s="16"/>
    </row>
    <row r="248" spans="1:10" ht="12.75">
      <c r="A248" s="8" t="s">
        <v>368</v>
      </c>
      <c r="B248" s="5">
        <v>3814121</v>
      </c>
      <c r="C248" s="5">
        <v>2355182.7809999995</v>
      </c>
      <c r="D248" s="16">
        <f t="shared" si="12"/>
        <v>61.749031585521266</v>
      </c>
      <c r="E248" s="16"/>
      <c r="F248" s="16" t="str">
        <f t="shared" si="13"/>
        <v>0207</v>
      </c>
      <c r="G248" s="23">
        <f>IF(COUNTIF($F$3:$F248,$F248)&gt;1,"",$F248)</f>
      </c>
      <c r="H248" s="16"/>
      <c r="I248" s="16"/>
      <c r="J248" s="16"/>
    </row>
    <row r="249" spans="1:10" ht="12.75">
      <c r="A249" s="8" t="s">
        <v>369</v>
      </c>
      <c r="B249" s="5">
        <v>649774</v>
      </c>
      <c r="C249" s="5">
        <v>225948.20369999998</v>
      </c>
      <c r="D249" s="16">
        <f t="shared" si="12"/>
        <v>34.773352534881354</v>
      </c>
      <c r="E249" s="16"/>
      <c r="F249" s="16" t="str">
        <f t="shared" si="13"/>
        <v>0207</v>
      </c>
      <c r="G249" s="23">
        <f>IF(COUNTIF($F$3:$F249,$F249)&gt;1,"",$F249)</f>
      </c>
      <c r="H249" s="16"/>
      <c r="I249" s="16"/>
      <c r="J249" s="16"/>
    </row>
    <row r="250" spans="1:10" ht="12.75">
      <c r="A250" s="8" t="s">
        <v>370</v>
      </c>
      <c r="B250" s="5">
        <v>920018</v>
      </c>
      <c r="C250" s="5">
        <v>619669.8775</v>
      </c>
      <c r="D250" s="16">
        <f t="shared" si="12"/>
        <v>67.35410366971081</v>
      </c>
      <c r="E250" s="16"/>
      <c r="F250" s="16" t="str">
        <f t="shared" si="13"/>
        <v>0207</v>
      </c>
      <c r="G250" s="23">
        <f>IF(COUNTIF($F$3:$F250,$F250)&gt;1,"",$F250)</f>
      </c>
      <c r="H250" s="16"/>
      <c r="I250" s="16"/>
      <c r="J250" s="16"/>
    </row>
    <row r="251" spans="1:10" ht="12.75">
      <c r="A251" s="8" t="s">
        <v>330</v>
      </c>
      <c r="B251" s="5"/>
      <c r="C251" s="5">
        <v>0</v>
      </c>
      <c r="D251" s="16">
        <f t="shared" si="12"/>
      </c>
      <c r="E251" s="16"/>
      <c r="F251" s="16" t="str">
        <f t="shared" si="13"/>
        <v>0207</v>
      </c>
      <c r="G251" s="23">
        <f>IF(COUNTIF($F$3:$F251,$F251)&gt;1,"",$F251)</f>
      </c>
      <c r="H251" s="16"/>
      <c r="I251" s="16"/>
      <c r="J251" s="16"/>
    </row>
    <row r="252" spans="1:10" ht="12.75">
      <c r="A252" s="8" t="s">
        <v>47</v>
      </c>
      <c r="B252" s="5">
        <v>116</v>
      </c>
      <c r="C252" s="5">
        <v>69.3372</v>
      </c>
      <c r="D252" s="16">
        <f t="shared" si="12"/>
        <v>59.773448275862066</v>
      </c>
      <c r="E252" s="16"/>
      <c r="F252" s="16" t="str">
        <f t="shared" si="13"/>
        <v>0207</v>
      </c>
      <c r="G252" s="23">
        <f>IF(COUNTIF($F$3:$F252,$F252)&gt;1,"",$F252)</f>
      </c>
      <c r="H252" s="16"/>
      <c r="I252" s="16"/>
      <c r="J252" s="16"/>
    </row>
    <row r="253" spans="1:10" ht="12.75">
      <c r="A253" s="8" t="s">
        <v>28</v>
      </c>
      <c r="B253" s="5"/>
      <c r="C253" s="5">
        <v>0</v>
      </c>
      <c r="D253" s="16">
        <f t="shared" si="12"/>
      </c>
      <c r="E253" s="16"/>
      <c r="F253" s="16" t="str">
        <f t="shared" si="13"/>
        <v>0207</v>
      </c>
      <c r="G253" s="23">
        <f>IF(COUNTIF($F$3:$F253,$F253)&gt;1,"",$F253)</f>
      </c>
      <c r="H253" s="16"/>
      <c r="I253" s="16"/>
      <c r="J253" s="16"/>
    </row>
    <row r="254" spans="1:10" ht="12.75">
      <c r="A254" s="8" t="s">
        <v>29</v>
      </c>
      <c r="B254" s="5"/>
      <c r="C254" s="5">
        <v>0</v>
      </c>
      <c r="D254" s="16">
        <f t="shared" si="12"/>
      </c>
      <c r="E254" s="16"/>
      <c r="F254" s="16" t="str">
        <f t="shared" si="13"/>
        <v>0207</v>
      </c>
      <c r="G254" s="23">
        <f>IF(COUNTIF($F$3:$F254,$F254)&gt;1,"",$F254)</f>
      </c>
      <c r="H254" s="16"/>
      <c r="I254" s="16"/>
      <c r="J254" s="16"/>
    </row>
    <row r="255" spans="1:10" ht="12.75">
      <c r="A255" s="8" t="s">
        <v>30</v>
      </c>
      <c r="B255" s="5">
        <v>1672651</v>
      </c>
      <c r="C255" s="5">
        <v>418163.452</v>
      </c>
      <c r="D255" s="16">
        <f t="shared" si="12"/>
        <v>25.000041969305016</v>
      </c>
      <c r="E255" s="16"/>
      <c r="F255" s="16" t="str">
        <f t="shared" si="13"/>
        <v>0207</v>
      </c>
      <c r="G255" s="23">
        <f>IF(COUNTIF($F$3:$F255,$F255)&gt;1,"",$F255)</f>
      </c>
      <c r="H255" s="16"/>
      <c r="I255" s="16"/>
      <c r="J255" s="16"/>
    </row>
    <row r="256" spans="1:10" ht="12.75">
      <c r="A256" s="8" t="s">
        <v>31</v>
      </c>
      <c r="B256" s="5">
        <v>403876</v>
      </c>
      <c r="C256" s="5">
        <v>164440.45020000002</v>
      </c>
      <c r="D256" s="16">
        <f t="shared" si="12"/>
        <v>40.715578593429676</v>
      </c>
      <c r="E256" s="16"/>
      <c r="F256" s="16" t="str">
        <f t="shared" si="13"/>
        <v>0207</v>
      </c>
      <c r="G256" s="23">
        <f>IF(COUNTIF($F$3:$F256,$F256)&gt;1,"",$F256)</f>
      </c>
      <c r="H256" s="16"/>
      <c r="I256" s="16"/>
      <c r="J256" s="16"/>
    </row>
    <row r="257" spans="1:10" ht="12.75">
      <c r="A257" s="8" t="s">
        <v>32</v>
      </c>
      <c r="B257" s="5">
        <v>87493</v>
      </c>
      <c r="C257" s="5">
        <v>21873.3902</v>
      </c>
      <c r="D257" s="16">
        <f t="shared" si="12"/>
        <v>25.00016024139074</v>
      </c>
      <c r="E257" s="16"/>
      <c r="F257" s="16" t="str">
        <f t="shared" si="13"/>
        <v>0207</v>
      </c>
      <c r="G257" s="23">
        <f>IF(COUNTIF($F$3:$F257,$F257)&gt;1,"",$F257)</f>
      </c>
      <c r="H257" s="16"/>
      <c r="I257" s="16"/>
      <c r="J257" s="16"/>
    </row>
    <row r="258" spans="1:10" ht="12.75">
      <c r="A258" s="8" t="s">
        <v>33</v>
      </c>
      <c r="B258" s="5">
        <v>2628</v>
      </c>
      <c r="C258" s="5">
        <v>1576.824</v>
      </c>
      <c r="D258" s="16">
        <f t="shared" si="12"/>
        <v>60.00091324200913</v>
      </c>
      <c r="E258" s="16"/>
      <c r="F258" s="16" t="str">
        <f t="shared" si="13"/>
        <v>0207</v>
      </c>
      <c r="G258" s="23">
        <f>IF(COUNTIF($F$3:$F258,$F258)&gt;1,"",$F258)</f>
      </c>
      <c r="H258" s="16"/>
      <c r="I258" s="16"/>
      <c r="J258" s="16"/>
    </row>
    <row r="259" spans="1:10" ht="12.75">
      <c r="A259" s="8" t="s">
        <v>34</v>
      </c>
      <c r="B259" s="5"/>
      <c r="C259" s="5">
        <v>0</v>
      </c>
      <c r="D259" s="16">
        <f t="shared" si="12"/>
      </c>
      <c r="E259" s="16"/>
      <c r="F259" s="16" t="str">
        <f t="shared" si="13"/>
        <v>0207</v>
      </c>
      <c r="G259" s="23">
        <f>IF(COUNTIF($F$3:$F259,$F259)&gt;1,"",$F259)</f>
      </c>
      <c r="H259" s="16"/>
      <c r="I259" s="16"/>
      <c r="J259" s="16"/>
    </row>
    <row r="260" spans="1:10" ht="12.75">
      <c r="A260" s="8" t="s">
        <v>35</v>
      </c>
      <c r="B260" s="5">
        <v>2977</v>
      </c>
      <c r="C260" s="5">
        <v>1785.4327</v>
      </c>
      <c r="D260" s="16">
        <f aca="true" t="shared" si="14" ref="D260:D323">IF(B260=0,"",C260/B260*100)</f>
        <v>59.97422573060128</v>
      </c>
      <c r="E260" s="16"/>
      <c r="F260" s="16" t="str">
        <f aca="true" t="shared" si="15" ref="F260:F323">LEFT($A260,4)</f>
        <v>0207</v>
      </c>
      <c r="G260" s="23">
        <f>IF(COUNTIF($F$3:$F260,$F260)&gt;1,"",$F260)</f>
      </c>
      <c r="H260" s="16"/>
      <c r="I260" s="16"/>
      <c r="J260" s="16"/>
    </row>
    <row r="261" spans="1:10" ht="12.75">
      <c r="A261" s="8" t="s">
        <v>36</v>
      </c>
      <c r="B261" s="5"/>
      <c r="C261" s="5">
        <v>0</v>
      </c>
      <c r="D261" s="16">
        <f t="shared" si="14"/>
      </c>
      <c r="E261" s="16"/>
      <c r="F261" s="16" t="str">
        <f t="shared" si="15"/>
        <v>0207</v>
      </c>
      <c r="G261" s="23">
        <f>IF(COUNTIF($F$3:$F261,$F261)&gt;1,"",$F261)</f>
      </c>
      <c r="H261" s="16"/>
      <c r="I261" s="16"/>
      <c r="J261" s="16"/>
    </row>
    <row r="262" spans="1:10" ht="12.75">
      <c r="A262" s="8" t="s">
        <v>37</v>
      </c>
      <c r="B262" s="5"/>
      <c r="C262" s="5">
        <v>0</v>
      </c>
      <c r="D262" s="16">
        <f t="shared" si="14"/>
      </c>
      <c r="E262" s="16"/>
      <c r="F262" s="16" t="str">
        <f t="shared" si="15"/>
        <v>0207</v>
      </c>
      <c r="G262" s="23">
        <f>IF(COUNTIF($F$3:$F262,$F262)&gt;1,"",$F262)</f>
      </c>
      <c r="H262" s="16"/>
      <c r="I262" s="16"/>
      <c r="J262" s="16"/>
    </row>
    <row r="263" spans="1:10" ht="12.75">
      <c r="A263" s="8" t="s">
        <v>38</v>
      </c>
      <c r="B263" s="5"/>
      <c r="C263" s="5">
        <v>0</v>
      </c>
      <c r="D263" s="16">
        <f t="shared" si="14"/>
      </c>
      <c r="E263" s="16"/>
      <c r="F263" s="16" t="str">
        <f t="shared" si="15"/>
        <v>0207</v>
      </c>
      <c r="G263" s="23">
        <f>IF(COUNTIF($F$3:$F263,$F263)&gt;1,"",$F263)</f>
      </c>
      <c r="H263" s="16"/>
      <c r="I263" s="16"/>
      <c r="J263" s="16"/>
    </row>
    <row r="264" spans="1:10" ht="12.75">
      <c r="A264" s="8" t="s">
        <v>39</v>
      </c>
      <c r="B264" s="5"/>
      <c r="C264" s="5">
        <v>0</v>
      </c>
      <c r="D264" s="16">
        <f t="shared" si="14"/>
      </c>
      <c r="E264" s="16"/>
      <c r="F264" s="16" t="str">
        <f t="shared" si="15"/>
        <v>0207</v>
      </c>
      <c r="G264" s="23">
        <f>IF(COUNTIF($F$3:$F264,$F264)&gt;1,"",$F264)</f>
      </c>
      <c r="H264" s="16"/>
      <c r="I264" s="16"/>
      <c r="J264" s="16"/>
    </row>
    <row r="265" spans="1:10" ht="12.75">
      <c r="A265" s="8" t="s">
        <v>40</v>
      </c>
      <c r="B265" s="5"/>
      <c r="C265" s="5">
        <v>0</v>
      </c>
      <c r="D265" s="16">
        <f t="shared" si="14"/>
      </c>
      <c r="E265" s="16"/>
      <c r="F265" s="16" t="str">
        <f t="shared" si="15"/>
        <v>0207</v>
      </c>
      <c r="G265" s="23">
        <f>IF(COUNTIF($F$3:$F265,$F265)&gt;1,"",$F265)</f>
      </c>
      <c r="H265" s="16"/>
      <c r="I265" s="16"/>
      <c r="J265" s="16"/>
    </row>
    <row r="266" spans="1:10" ht="12.75">
      <c r="A266" s="8" t="s">
        <v>41</v>
      </c>
      <c r="B266" s="5"/>
      <c r="C266" s="5">
        <v>0</v>
      </c>
      <c r="D266" s="16">
        <f t="shared" si="14"/>
      </c>
      <c r="E266" s="16"/>
      <c r="F266" s="16" t="str">
        <f t="shared" si="15"/>
        <v>0207</v>
      </c>
      <c r="G266" s="23">
        <f>IF(COUNTIF($F$3:$F266,$F266)&gt;1,"",$F266)</f>
      </c>
      <c r="H266" s="16"/>
      <c r="I266" s="16"/>
      <c r="J266" s="16"/>
    </row>
    <row r="267" spans="1:10" ht="12.75">
      <c r="A267" s="8" t="s">
        <v>42</v>
      </c>
      <c r="B267" s="5"/>
      <c r="C267" s="5">
        <v>0</v>
      </c>
      <c r="D267" s="16">
        <f t="shared" si="14"/>
      </c>
      <c r="E267" s="16"/>
      <c r="F267" s="16" t="str">
        <f t="shared" si="15"/>
        <v>0207</v>
      </c>
      <c r="G267" s="23">
        <f>IF(COUNTIF($F$3:$F267,$F267)&gt;1,"",$F267)</f>
      </c>
      <c r="H267" s="16"/>
      <c r="I267" s="16"/>
      <c r="J267" s="16"/>
    </row>
    <row r="268" spans="1:10" ht="12.75">
      <c r="A268" s="8" t="s">
        <v>43</v>
      </c>
      <c r="B268" s="5">
        <v>6622</v>
      </c>
      <c r="C268" s="5">
        <v>3974.9779</v>
      </c>
      <c r="D268" s="16">
        <f t="shared" si="14"/>
        <v>60.02684838417396</v>
      </c>
      <c r="E268" s="16"/>
      <c r="F268" s="16" t="str">
        <f t="shared" si="15"/>
        <v>0207</v>
      </c>
      <c r="G268" s="23">
        <f>IF(COUNTIF($F$3:$F268,$F268)&gt;1,"",$F268)</f>
      </c>
      <c r="H268" s="16"/>
      <c r="I268" s="16"/>
      <c r="J268" s="16"/>
    </row>
    <row r="269" spans="1:10" ht="12.75">
      <c r="A269" s="8" t="s">
        <v>55</v>
      </c>
      <c r="B269" s="5"/>
      <c r="C269" s="5">
        <v>0</v>
      </c>
      <c r="D269" s="16">
        <f t="shared" si="14"/>
      </c>
      <c r="E269" s="16"/>
      <c r="F269" s="16" t="str">
        <f t="shared" si="15"/>
        <v>0207</v>
      </c>
      <c r="G269" s="23">
        <f>IF(COUNTIF($F$3:$F269,$F269)&gt;1,"",$F269)</f>
      </c>
      <c r="H269" s="16"/>
      <c r="I269" s="16"/>
      <c r="J269" s="16"/>
    </row>
    <row r="270" spans="1:10" ht="12.75">
      <c r="A270" s="8" t="s">
        <v>56</v>
      </c>
      <c r="B270" s="5"/>
      <c r="C270" s="5">
        <v>0</v>
      </c>
      <c r="D270" s="16">
        <f t="shared" si="14"/>
      </c>
      <c r="E270" s="16"/>
      <c r="F270" s="16" t="str">
        <f t="shared" si="15"/>
        <v>0207</v>
      </c>
      <c r="G270" s="23">
        <f>IF(COUNTIF($F$3:$F270,$F270)&gt;1,"",$F270)</f>
      </c>
      <c r="H270" s="16"/>
      <c r="I270" s="16"/>
      <c r="J270" s="16"/>
    </row>
    <row r="271" spans="1:10" ht="12.75">
      <c r="A271" s="8" t="s">
        <v>228</v>
      </c>
      <c r="B271" s="5"/>
      <c r="C271" s="5">
        <v>0</v>
      </c>
      <c r="D271" s="16">
        <f t="shared" si="14"/>
      </c>
      <c r="E271" s="16"/>
      <c r="F271" s="16" t="str">
        <f t="shared" si="15"/>
        <v>0207</v>
      </c>
      <c r="G271" s="23">
        <f>IF(COUNTIF($F$3:$F271,$F271)&gt;1,"",$F271)</f>
      </c>
      <c r="H271" s="16"/>
      <c r="I271" s="16"/>
      <c r="J271" s="16"/>
    </row>
    <row r="272" spans="1:10" ht="12.75">
      <c r="A272" s="8" t="s">
        <v>229</v>
      </c>
      <c r="B272" s="5"/>
      <c r="C272" s="5">
        <v>0</v>
      </c>
      <c r="D272" s="16">
        <f t="shared" si="14"/>
      </c>
      <c r="E272" s="16"/>
      <c r="F272" s="16" t="str">
        <f t="shared" si="15"/>
        <v>0207</v>
      </c>
      <c r="G272" s="23">
        <f>IF(COUNTIF($F$3:$F272,$F272)&gt;1,"",$F272)</f>
      </c>
      <c r="H272" s="16"/>
      <c r="I272" s="16"/>
      <c r="J272" s="16"/>
    </row>
    <row r="273" spans="1:10" ht="12.75">
      <c r="A273" s="8" t="s">
        <v>230</v>
      </c>
      <c r="B273" s="5"/>
      <c r="C273" s="5">
        <v>0</v>
      </c>
      <c r="D273" s="16">
        <f t="shared" si="14"/>
      </c>
      <c r="E273" s="16"/>
      <c r="F273" s="16" t="str">
        <f t="shared" si="15"/>
        <v>0207</v>
      </c>
      <c r="G273" s="23">
        <f>IF(COUNTIF($F$3:$F273,$F273)&gt;1,"",$F273)</f>
      </c>
      <c r="H273" s="16"/>
      <c r="I273" s="16"/>
      <c r="J273" s="16"/>
    </row>
    <row r="274" spans="1:10" ht="12.75">
      <c r="A274" s="8" t="s">
        <v>231</v>
      </c>
      <c r="B274" s="5">
        <v>1683569</v>
      </c>
      <c r="C274" s="5">
        <v>0</v>
      </c>
      <c r="D274" s="16">
        <f t="shared" si="14"/>
        <v>0</v>
      </c>
      <c r="E274" s="16"/>
      <c r="F274" s="16" t="str">
        <f t="shared" si="15"/>
        <v>0207</v>
      </c>
      <c r="G274" s="23">
        <f>IF(COUNTIF($F$3:$F274,$F274)&gt;1,"",$F274)</f>
      </c>
      <c r="H274" s="16"/>
      <c r="I274" s="16"/>
      <c r="J274" s="16"/>
    </row>
    <row r="275" spans="1:10" ht="12.75">
      <c r="A275" s="8" t="s">
        <v>232</v>
      </c>
      <c r="B275" s="5"/>
      <c r="C275" s="5">
        <v>0</v>
      </c>
      <c r="D275" s="16">
        <f t="shared" si="14"/>
      </c>
      <c r="E275" s="16"/>
      <c r="F275" s="16" t="str">
        <f t="shared" si="15"/>
        <v>0207</v>
      </c>
      <c r="G275" s="23">
        <f>IF(COUNTIF($F$3:$F275,$F275)&gt;1,"",$F275)</f>
      </c>
      <c r="H275" s="16"/>
      <c r="I275" s="16"/>
      <c r="J275" s="16"/>
    </row>
    <row r="276" spans="1:10" ht="12.75">
      <c r="A276" s="8" t="s">
        <v>233</v>
      </c>
      <c r="B276" s="5"/>
      <c r="C276" s="5">
        <v>0</v>
      </c>
      <c r="D276" s="16">
        <f t="shared" si="14"/>
      </c>
      <c r="E276" s="16"/>
      <c r="F276" s="16" t="str">
        <f t="shared" si="15"/>
        <v>0207</v>
      </c>
      <c r="G276" s="23">
        <f>IF(COUNTIF($F$3:$F276,$F276)&gt;1,"",$F276)</f>
      </c>
      <c r="H276" s="16"/>
      <c r="I276" s="16"/>
      <c r="J276" s="16"/>
    </row>
    <row r="277" spans="1:10" ht="12.75">
      <c r="A277" s="8" t="s">
        <v>234</v>
      </c>
      <c r="B277" s="5"/>
      <c r="C277" s="5">
        <v>0</v>
      </c>
      <c r="D277" s="16">
        <f t="shared" si="14"/>
      </c>
      <c r="E277" s="16"/>
      <c r="F277" s="16" t="str">
        <f t="shared" si="15"/>
        <v>0207</v>
      </c>
      <c r="G277" s="23">
        <f>IF(COUNTIF($F$3:$F277,$F277)&gt;1,"",$F277)</f>
      </c>
      <c r="H277" s="16"/>
      <c r="I277" s="16"/>
      <c r="J277" s="16"/>
    </row>
    <row r="278" spans="1:10" ht="12.75">
      <c r="A278" s="8" t="s">
        <v>371</v>
      </c>
      <c r="B278" s="5"/>
      <c r="C278" s="5">
        <v>0</v>
      </c>
      <c r="D278" s="16">
        <f t="shared" si="14"/>
      </c>
      <c r="E278" s="16"/>
      <c r="F278" s="16" t="str">
        <f t="shared" si="15"/>
        <v>0207</v>
      </c>
      <c r="G278" s="23">
        <f>IF(COUNTIF($F$3:$F278,$F278)&gt;1,"",$F278)</f>
      </c>
      <c r="H278" s="16"/>
      <c r="I278" s="16"/>
      <c r="J278" s="16"/>
    </row>
    <row r="279" spans="1:10" ht="12.75">
      <c r="A279" s="8" t="s">
        <v>372</v>
      </c>
      <c r="B279" s="5">
        <v>80416510</v>
      </c>
      <c r="C279" s="5">
        <v>20313854.291</v>
      </c>
      <c r="D279" s="16">
        <f t="shared" si="14"/>
        <v>25.26080066269974</v>
      </c>
      <c r="E279" s="16"/>
      <c r="F279" s="16" t="str">
        <f t="shared" si="15"/>
        <v>0207</v>
      </c>
      <c r="G279" s="23">
        <f>IF(COUNTIF($F$3:$F279,$F279)&gt;1,"",$F279)</f>
      </c>
      <c r="H279" s="16"/>
      <c r="I279" s="16"/>
      <c r="J279" s="16"/>
    </row>
    <row r="280" spans="1:10" ht="12.75">
      <c r="A280" s="8" t="s">
        <v>373</v>
      </c>
      <c r="B280" s="5">
        <v>16234294</v>
      </c>
      <c r="C280" s="5">
        <v>4343136.6981999995</v>
      </c>
      <c r="D280" s="16">
        <f t="shared" si="14"/>
        <v>26.752852314982096</v>
      </c>
      <c r="E280" s="16"/>
      <c r="F280" s="16" t="str">
        <f t="shared" si="15"/>
        <v>0207</v>
      </c>
      <c r="G280" s="23">
        <f>IF(COUNTIF($F$3:$F280,$F280)&gt;1,"",$F280)</f>
      </c>
      <c r="H280" s="16"/>
      <c r="I280" s="16"/>
      <c r="J280" s="16"/>
    </row>
    <row r="281" spans="1:10" ht="12.75">
      <c r="A281" s="8" t="s">
        <v>374</v>
      </c>
      <c r="B281" s="5"/>
      <c r="C281" s="5">
        <v>0</v>
      </c>
      <c r="D281" s="16">
        <f t="shared" si="14"/>
      </c>
      <c r="E281" s="16"/>
      <c r="F281" s="16" t="str">
        <f t="shared" si="15"/>
        <v>0207</v>
      </c>
      <c r="G281" s="23">
        <f>IF(COUNTIF($F$3:$F281,$F281)&gt;1,"",$F281)</f>
      </c>
      <c r="H281" s="16"/>
      <c r="I281" s="16"/>
      <c r="J281" s="16"/>
    </row>
    <row r="282" spans="1:10" ht="12.75">
      <c r="A282" s="8" t="s">
        <v>338</v>
      </c>
      <c r="B282" s="5"/>
      <c r="C282" s="5">
        <v>0</v>
      </c>
      <c r="D282" s="16">
        <f t="shared" si="14"/>
      </c>
      <c r="E282" s="16"/>
      <c r="F282" s="16" t="str">
        <f t="shared" si="15"/>
        <v>0207</v>
      </c>
      <c r="G282" s="23">
        <f>IF(COUNTIF($F$3:$F282,$F282)&gt;1,"",$F282)</f>
      </c>
      <c r="H282" s="16"/>
      <c r="I282" s="16"/>
      <c r="J282" s="16"/>
    </row>
    <row r="283" spans="1:10" ht="12.75">
      <c r="A283" s="8" t="s">
        <v>339</v>
      </c>
      <c r="B283" s="5">
        <v>1296681</v>
      </c>
      <c r="C283" s="5">
        <v>324170.6193</v>
      </c>
      <c r="D283" s="16">
        <f t="shared" si="14"/>
        <v>25.000028480404975</v>
      </c>
      <c r="E283" s="16"/>
      <c r="F283" s="16" t="str">
        <f t="shared" si="15"/>
        <v>0207</v>
      </c>
      <c r="G283" s="23">
        <f>IF(COUNTIF($F$3:$F283,$F283)&gt;1,"",$F283)</f>
      </c>
      <c r="H283" s="16"/>
      <c r="I283" s="16"/>
      <c r="J283" s="16"/>
    </row>
    <row r="284" spans="1:10" ht="12.75">
      <c r="A284" s="8" t="s">
        <v>340</v>
      </c>
      <c r="B284" s="5">
        <v>440250</v>
      </c>
      <c r="C284" s="5">
        <v>128428.1997</v>
      </c>
      <c r="D284" s="16">
        <f t="shared" si="14"/>
        <v>29.17165240204429</v>
      </c>
      <c r="E284" s="16"/>
      <c r="F284" s="16" t="str">
        <f t="shared" si="15"/>
        <v>0207</v>
      </c>
      <c r="G284" s="23">
        <f>IF(COUNTIF($F$3:$F284,$F284)&gt;1,"",$F284)</f>
      </c>
      <c r="H284" s="16"/>
      <c r="I284" s="16"/>
      <c r="J284" s="16"/>
    </row>
    <row r="285" spans="1:10" ht="12.75">
      <c r="A285" s="8" t="s">
        <v>341</v>
      </c>
      <c r="B285" s="5">
        <v>474108</v>
      </c>
      <c r="C285" s="5">
        <v>118527.1206</v>
      </c>
      <c r="D285" s="16">
        <f t="shared" si="14"/>
        <v>25.000025437242147</v>
      </c>
      <c r="E285" s="16"/>
      <c r="F285" s="16" t="str">
        <f t="shared" si="15"/>
        <v>0207</v>
      </c>
      <c r="G285" s="23">
        <f>IF(COUNTIF($F$3:$F285,$F285)&gt;1,"",$F285)</f>
      </c>
      <c r="H285" s="16"/>
      <c r="I285" s="16"/>
      <c r="J285" s="16"/>
    </row>
    <row r="286" spans="1:10" ht="12.75">
      <c r="A286" s="8" t="s">
        <v>342</v>
      </c>
      <c r="B286" s="5">
        <v>212171</v>
      </c>
      <c r="C286" s="5">
        <v>11060.8802</v>
      </c>
      <c r="D286" s="16">
        <f t="shared" si="14"/>
        <v>5.21319134094669</v>
      </c>
      <c r="E286" s="16"/>
      <c r="F286" s="16" t="str">
        <f t="shared" si="15"/>
        <v>0207</v>
      </c>
      <c r="G286" s="23">
        <f>IF(COUNTIF($F$3:$F286,$F286)&gt;1,"",$F286)</f>
      </c>
      <c r="H286" s="16"/>
      <c r="I286" s="16"/>
      <c r="J286" s="16"/>
    </row>
    <row r="287" spans="1:10" ht="12.75">
      <c r="A287" s="8" t="s">
        <v>343</v>
      </c>
      <c r="B287" s="5"/>
      <c r="C287" s="5">
        <v>0</v>
      </c>
      <c r="D287" s="16">
        <f t="shared" si="14"/>
      </c>
      <c r="E287" s="16"/>
      <c r="F287" s="16" t="str">
        <f t="shared" si="15"/>
        <v>0207</v>
      </c>
      <c r="G287" s="23">
        <f>IF(COUNTIF($F$3:$F287,$F287)&gt;1,"",$F287)</f>
      </c>
      <c r="H287" s="16"/>
      <c r="I287" s="16"/>
      <c r="J287" s="16"/>
    </row>
    <row r="288" spans="1:10" ht="12.75">
      <c r="A288" s="8" t="s">
        <v>344</v>
      </c>
      <c r="B288" s="5"/>
      <c r="C288" s="5">
        <v>0</v>
      </c>
      <c r="D288" s="16">
        <f t="shared" si="14"/>
      </c>
      <c r="E288" s="16"/>
      <c r="F288" s="16" t="str">
        <f t="shared" si="15"/>
        <v>0207</v>
      </c>
      <c r="G288" s="23">
        <f>IF(COUNTIF($F$3:$F288,$F288)&gt;1,"",$F288)</f>
      </c>
      <c r="H288" s="16"/>
      <c r="I288" s="16"/>
      <c r="J288" s="16"/>
    </row>
    <row r="289" spans="1:10" ht="12.75">
      <c r="A289" s="8" t="s">
        <v>345</v>
      </c>
      <c r="B289" s="5">
        <v>3300461</v>
      </c>
      <c r="C289" s="5">
        <v>815744.093</v>
      </c>
      <c r="D289" s="16">
        <f t="shared" si="14"/>
        <v>24.71606521028426</v>
      </c>
      <c r="E289" s="16"/>
      <c r="F289" s="16" t="str">
        <f t="shared" si="15"/>
        <v>0207</v>
      </c>
      <c r="G289" s="23">
        <f>IF(COUNTIF($F$3:$F289,$F289)&gt;1,"",$F289)</f>
      </c>
      <c r="H289" s="16"/>
      <c r="I289" s="16"/>
      <c r="J289" s="16"/>
    </row>
    <row r="290" spans="1:10" ht="12.75">
      <c r="A290" s="8" t="s">
        <v>346</v>
      </c>
      <c r="B290" s="5">
        <v>899283</v>
      </c>
      <c r="C290" s="5">
        <v>361681.3377</v>
      </c>
      <c r="D290" s="16">
        <f t="shared" si="14"/>
        <v>40.21885632220335</v>
      </c>
      <c r="E290" s="16"/>
      <c r="F290" s="16" t="str">
        <f t="shared" si="15"/>
        <v>0207</v>
      </c>
      <c r="G290" s="23">
        <f>IF(COUNTIF($F$3:$F290,$F290)&gt;1,"",$F290)</f>
      </c>
      <c r="H290" s="16"/>
      <c r="I290" s="16"/>
      <c r="J290" s="16"/>
    </row>
    <row r="291" spans="1:10" ht="12.75">
      <c r="A291" s="8" t="s">
        <v>347</v>
      </c>
      <c r="B291" s="5">
        <v>1143441</v>
      </c>
      <c r="C291" s="5">
        <v>285861.3359</v>
      </c>
      <c r="D291" s="16">
        <f t="shared" si="14"/>
        <v>25.00009496773336</v>
      </c>
      <c r="E291" s="16"/>
      <c r="F291" s="16" t="str">
        <f t="shared" si="15"/>
        <v>0207</v>
      </c>
      <c r="G291" s="23">
        <f>IF(COUNTIF($F$3:$F291,$F291)&gt;1,"",$F291)</f>
      </c>
      <c r="H291" s="16"/>
      <c r="I291" s="16"/>
      <c r="J291" s="16"/>
    </row>
    <row r="292" spans="1:10" ht="12.75">
      <c r="A292" s="8" t="s">
        <v>426</v>
      </c>
      <c r="B292" s="5">
        <v>189073</v>
      </c>
      <c r="C292" s="5">
        <v>113444.5618</v>
      </c>
      <c r="D292" s="16">
        <f t="shared" si="14"/>
        <v>60.00040291316052</v>
      </c>
      <c r="E292" s="16"/>
      <c r="F292" s="16" t="str">
        <f t="shared" si="15"/>
        <v>0207</v>
      </c>
      <c r="G292" s="23">
        <f>IF(COUNTIF($F$3:$F292,$F292)&gt;1,"",$F292)</f>
      </c>
      <c r="H292" s="16"/>
      <c r="I292" s="16"/>
      <c r="J292" s="16"/>
    </row>
    <row r="293" spans="1:10" ht="12.75">
      <c r="A293" s="8" t="s">
        <v>427</v>
      </c>
      <c r="B293" s="5">
        <v>740752</v>
      </c>
      <c r="C293" s="5">
        <v>185188.1505</v>
      </c>
      <c r="D293" s="16">
        <f t="shared" si="14"/>
        <v>25.00002031719118</v>
      </c>
      <c r="E293" s="16"/>
      <c r="F293" s="16" t="str">
        <f t="shared" si="15"/>
        <v>0207</v>
      </c>
      <c r="G293" s="23">
        <f>IF(COUNTIF($F$3:$F293,$F293)&gt;1,"",$F293)</f>
      </c>
      <c r="H293" s="16"/>
      <c r="I293" s="16"/>
      <c r="J293" s="16"/>
    </row>
    <row r="294" spans="1:10" ht="12.75">
      <c r="A294" s="8" t="s">
        <v>428</v>
      </c>
      <c r="B294" s="5">
        <v>7494</v>
      </c>
      <c r="C294" s="5">
        <v>4496.4</v>
      </c>
      <c r="D294" s="16">
        <f t="shared" si="14"/>
        <v>60</v>
      </c>
      <c r="E294" s="16"/>
      <c r="F294" s="16" t="str">
        <f t="shared" si="15"/>
        <v>0207</v>
      </c>
      <c r="G294" s="23">
        <f>IF(COUNTIF($F$3:$F294,$F294)&gt;1,"",$F294)</f>
      </c>
      <c r="H294" s="16"/>
      <c r="I294" s="16"/>
      <c r="J294" s="16"/>
    </row>
    <row r="295" spans="1:10" ht="12.75">
      <c r="A295" s="8" t="s">
        <v>429</v>
      </c>
      <c r="B295" s="5">
        <v>622045</v>
      </c>
      <c r="C295" s="5">
        <v>198966.7494</v>
      </c>
      <c r="D295" s="16">
        <f t="shared" si="14"/>
        <v>31.985909283090454</v>
      </c>
      <c r="E295" s="16"/>
      <c r="F295" s="16" t="str">
        <f t="shared" si="15"/>
        <v>0207</v>
      </c>
      <c r="G295" s="23">
        <f>IF(COUNTIF($F$3:$F295,$F295)&gt;1,"",$F295)</f>
      </c>
      <c r="H295" s="16"/>
      <c r="I295" s="16"/>
      <c r="J295" s="16"/>
    </row>
    <row r="296" spans="1:10" ht="12.75">
      <c r="A296" s="8" t="s">
        <v>430</v>
      </c>
      <c r="B296" s="5">
        <v>243694</v>
      </c>
      <c r="C296" s="5">
        <v>65998.5084</v>
      </c>
      <c r="D296" s="16">
        <f t="shared" si="14"/>
        <v>27.08253317685294</v>
      </c>
      <c r="E296" s="16"/>
      <c r="F296" s="16" t="str">
        <f t="shared" si="15"/>
        <v>0207</v>
      </c>
      <c r="G296" s="23">
        <f>IF(COUNTIF($F$3:$F296,$F296)&gt;1,"",$F296)</f>
      </c>
      <c r="H296" s="16"/>
      <c r="I296" s="16"/>
      <c r="J296" s="16"/>
    </row>
    <row r="297" spans="1:10" ht="12.75">
      <c r="A297" s="8" t="s">
        <v>431</v>
      </c>
      <c r="B297" s="5">
        <v>837499</v>
      </c>
      <c r="C297" s="5">
        <v>250838.3855</v>
      </c>
      <c r="D297" s="16">
        <f t="shared" si="14"/>
        <v>29.950887762254048</v>
      </c>
      <c r="E297" s="16"/>
      <c r="F297" s="16" t="str">
        <f t="shared" si="15"/>
        <v>0207</v>
      </c>
      <c r="G297" s="23">
        <f>IF(COUNTIF($F$3:$F297,$F297)&gt;1,"",$F297)</f>
      </c>
      <c r="H297" s="16"/>
      <c r="I297" s="16"/>
      <c r="J297" s="16"/>
    </row>
    <row r="298" spans="1:10" ht="12.75">
      <c r="A298" s="8" t="s">
        <v>432</v>
      </c>
      <c r="B298" s="5">
        <v>436618</v>
      </c>
      <c r="C298" s="5">
        <v>82872.2927</v>
      </c>
      <c r="D298" s="16">
        <f t="shared" si="14"/>
        <v>18.980503025528037</v>
      </c>
      <c r="E298" s="16"/>
      <c r="F298" s="16" t="str">
        <f t="shared" si="15"/>
        <v>0207</v>
      </c>
      <c r="G298" s="23">
        <f>IF(COUNTIF($F$3:$F298,$F298)&gt;1,"",$F298)</f>
      </c>
      <c r="H298" s="16"/>
      <c r="I298" s="16"/>
      <c r="J298" s="16"/>
    </row>
    <row r="299" spans="1:10" ht="12.75">
      <c r="A299" s="8" t="s">
        <v>189</v>
      </c>
      <c r="B299" s="5"/>
      <c r="C299" s="5">
        <v>0</v>
      </c>
      <c r="D299" s="16">
        <f t="shared" si="14"/>
      </c>
      <c r="E299" s="16"/>
      <c r="F299" s="16" t="str">
        <f t="shared" si="15"/>
        <v>0207</v>
      </c>
      <c r="G299" s="23">
        <f>IF(COUNTIF($F$3:$F299,$F299)&gt;1,"",$F299)</f>
      </c>
      <c r="H299" s="16"/>
      <c r="I299" s="16"/>
      <c r="J299" s="16"/>
    </row>
    <row r="300" spans="1:10" ht="12.75">
      <c r="A300" s="8" t="s">
        <v>190</v>
      </c>
      <c r="B300" s="5">
        <v>2520</v>
      </c>
      <c r="C300" s="5">
        <v>1511.9272</v>
      </c>
      <c r="D300" s="16">
        <f t="shared" si="14"/>
        <v>59.99711111111111</v>
      </c>
      <c r="E300" s="16"/>
      <c r="F300" s="16" t="str">
        <f t="shared" si="15"/>
        <v>0207</v>
      </c>
      <c r="G300" s="23">
        <f>IF(COUNTIF($F$3:$F300,$F300)&gt;1,"",$F300)</f>
      </c>
      <c r="H300" s="16"/>
      <c r="I300" s="16"/>
      <c r="J300" s="16"/>
    </row>
    <row r="301" spans="1:10" ht="12.75">
      <c r="A301" s="8" t="s">
        <v>82</v>
      </c>
      <c r="B301" s="5"/>
      <c r="C301" s="5">
        <v>0</v>
      </c>
      <c r="D301" s="16">
        <f t="shared" si="14"/>
      </c>
      <c r="E301" s="16"/>
      <c r="F301" s="16" t="str">
        <f t="shared" si="15"/>
        <v>0207</v>
      </c>
      <c r="G301" s="23">
        <f>IF(COUNTIF($F$3:$F301,$F301)&gt;1,"",$F301)</f>
      </c>
      <c r="H301" s="16"/>
      <c r="I301" s="16"/>
      <c r="J301" s="16"/>
    </row>
    <row r="302" spans="1:10" ht="12.75">
      <c r="A302" s="8" t="s">
        <v>83</v>
      </c>
      <c r="B302" s="5">
        <v>1657</v>
      </c>
      <c r="C302" s="5">
        <v>995.0759</v>
      </c>
      <c r="D302" s="16">
        <f t="shared" si="14"/>
        <v>60.0528605914303</v>
      </c>
      <c r="E302" s="16"/>
      <c r="F302" s="16" t="str">
        <f t="shared" si="15"/>
        <v>0207</v>
      </c>
      <c r="G302" s="23">
        <f>IF(COUNTIF($F$3:$F302,$F302)&gt;1,"",$F302)</f>
      </c>
      <c r="H302" s="16"/>
      <c r="I302" s="16"/>
      <c r="J302" s="16"/>
    </row>
    <row r="303" spans="1:10" ht="12.75">
      <c r="A303" s="8" t="s">
        <v>84</v>
      </c>
      <c r="B303" s="5"/>
      <c r="C303" s="5">
        <v>0</v>
      </c>
      <c r="D303" s="16">
        <f t="shared" si="14"/>
      </c>
      <c r="E303" s="16"/>
      <c r="F303" s="16" t="str">
        <f t="shared" si="15"/>
        <v>0207</v>
      </c>
      <c r="G303" s="23">
        <f>IF(COUNTIF($F$3:$F303,$F303)&gt;1,"",$F303)</f>
      </c>
      <c r="H303" s="16"/>
      <c r="I303" s="16"/>
      <c r="J303" s="16"/>
    </row>
    <row r="304" spans="1:10" ht="12.75">
      <c r="A304" s="8" t="s">
        <v>85</v>
      </c>
      <c r="B304" s="5">
        <v>9431</v>
      </c>
      <c r="C304" s="5">
        <v>5659.261</v>
      </c>
      <c r="D304" s="16">
        <f t="shared" si="14"/>
        <v>60.00700880076344</v>
      </c>
      <c r="E304" s="16"/>
      <c r="F304" s="16" t="str">
        <f t="shared" si="15"/>
        <v>0207</v>
      </c>
      <c r="G304" s="23">
        <f>IF(COUNTIF($F$3:$F304,$F304)&gt;1,"",$F304)</f>
      </c>
      <c r="H304" s="16"/>
      <c r="I304" s="16"/>
      <c r="J304" s="16"/>
    </row>
    <row r="305" spans="1:10" ht="12.75">
      <c r="A305" s="8" t="s">
        <v>86</v>
      </c>
      <c r="B305" s="5"/>
      <c r="C305" s="5">
        <v>0</v>
      </c>
      <c r="D305" s="16">
        <f t="shared" si="14"/>
      </c>
      <c r="E305" s="16"/>
      <c r="F305" s="16" t="str">
        <f t="shared" si="15"/>
        <v>0207</v>
      </c>
      <c r="G305" s="23">
        <f>IF(COUNTIF($F$3:$F305,$F305)&gt;1,"",$F305)</f>
      </c>
      <c r="H305" s="16"/>
      <c r="I305" s="16"/>
      <c r="J305" s="16"/>
    </row>
    <row r="306" spans="1:10" ht="12.75">
      <c r="A306" s="8" t="s">
        <v>87</v>
      </c>
      <c r="B306" s="5"/>
      <c r="C306" s="5">
        <v>0</v>
      </c>
      <c r="D306" s="16">
        <f t="shared" si="14"/>
      </c>
      <c r="E306" s="16"/>
      <c r="F306" s="16" t="str">
        <f t="shared" si="15"/>
        <v>0207</v>
      </c>
      <c r="G306" s="23">
        <f>IF(COUNTIF($F$3:$F306,$F306)&gt;1,"",$F306)</f>
      </c>
      <c r="H306" s="16"/>
      <c r="I306" s="16"/>
      <c r="J306" s="16"/>
    </row>
    <row r="307" spans="1:10" ht="12.75">
      <c r="A307" s="8" t="s">
        <v>88</v>
      </c>
      <c r="B307" s="5"/>
      <c r="C307" s="5">
        <v>0</v>
      </c>
      <c r="D307" s="16">
        <f t="shared" si="14"/>
      </c>
      <c r="E307" s="16"/>
      <c r="F307" s="16" t="str">
        <f t="shared" si="15"/>
        <v>0207</v>
      </c>
      <c r="G307" s="23">
        <f>IF(COUNTIF($F$3:$F307,$F307)&gt;1,"",$F307)</f>
      </c>
      <c r="H307" s="16"/>
      <c r="I307" s="16"/>
      <c r="J307" s="16"/>
    </row>
    <row r="308" spans="1:10" ht="12.75">
      <c r="A308" s="8" t="s">
        <v>89</v>
      </c>
      <c r="B308" s="5">
        <v>963</v>
      </c>
      <c r="C308" s="5">
        <v>577.78</v>
      </c>
      <c r="D308" s="16">
        <f t="shared" si="14"/>
        <v>59.99792315680166</v>
      </c>
      <c r="E308" s="16"/>
      <c r="F308" s="16" t="str">
        <f t="shared" si="15"/>
        <v>0207</v>
      </c>
      <c r="G308" s="23">
        <f>IF(COUNTIF($F$3:$F308,$F308)&gt;1,"",$F308)</f>
      </c>
      <c r="H308" s="16"/>
      <c r="I308" s="16"/>
      <c r="J308" s="16"/>
    </row>
    <row r="309" spans="1:10" ht="12.75">
      <c r="A309" s="8" t="s">
        <v>90</v>
      </c>
      <c r="B309" s="5"/>
      <c r="C309" s="5">
        <v>0</v>
      </c>
      <c r="D309" s="16">
        <f t="shared" si="14"/>
      </c>
      <c r="E309" s="16"/>
      <c r="F309" s="16" t="str">
        <f t="shared" si="15"/>
        <v>0207</v>
      </c>
      <c r="G309" s="23">
        <f>IF(COUNTIF($F$3:$F309,$F309)&gt;1,"",$F309)</f>
      </c>
      <c r="H309" s="16"/>
      <c r="I309" s="16"/>
      <c r="J309" s="16"/>
    </row>
    <row r="310" spans="1:10" ht="12.75">
      <c r="A310" s="8" t="s">
        <v>91</v>
      </c>
      <c r="B310" s="5">
        <v>18344</v>
      </c>
      <c r="C310" s="5">
        <v>11007.2051</v>
      </c>
      <c r="D310" s="16">
        <f t="shared" si="14"/>
        <v>60.00438890100305</v>
      </c>
      <c r="E310" s="16"/>
      <c r="F310" s="16" t="str">
        <f t="shared" si="15"/>
        <v>0207</v>
      </c>
      <c r="G310" s="23">
        <f>IF(COUNTIF($F$3:$F310,$F310)&gt;1,"",$F310)</f>
      </c>
      <c r="H310" s="16"/>
      <c r="I310" s="16"/>
      <c r="J310" s="16"/>
    </row>
    <row r="311" spans="1:10" ht="12.75">
      <c r="A311" s="8" t="s">
        <v>92</v>
      </c>
      <c r="B311" s="5">
        <v>5741093</v>
      </c>
      <c r="C311" s="5">
        <v>1435272.9793</v>
      </c>
      <c r="D311" s="16">
        <f t="shared" si="14"/>
        <v>24.99999528486997</v>
      </c>
      <c r="E311" s="16"/>
      <c r="F311" s="16" t="str">
        <f t="shared" si="15"/>
        <v>0207</v>
      </c>
      <c r="G311" s="23">
        <f>IF(COUNTIF($F$3:$F311,$F311)&gt;1,"",$F311)</f>
      </c>
      <c r="H311" s="16"/>
      <c r="I311" s="16"/>
      <c r="J311" s="16"/>
    </row>
    <row r="312" spans="1:10" ht="12.75">
      <c r="A312" s="8" t="s">
        <v>93</v>
      </c>
      <c r="B312" s="5">
        <v>523814</v>
      </c>
      <c r="C312" s="5">
        <v>33662.5884</v>
      </c>
      <c r="D312" s="16">
        <f t="shared" si="14"/>
        <v>6.426439232246562</v>
      </c>
      <c r="E312" s="16"/>
      <c r="F312" s="16" t="str">
        <f t="shared" si="15"/>
        <v>0207</v>
      </c>
      <c r="G312" s="23">
        <f>IF(COUNTIF($F$3:$F312,$F312)&gt;1,"",$F312)</f>
      </c>
      <c r="H312" s="16"/>
      <c r="I312" s="16"/>
      <c r="J312" s="16"/>
    </row>
    <row r="313" spans="1:10" ht="12.75">
      <c r="A313" s="8" t="s">
        <v>94</v>
      </c>
      <c r="B313" s="5">
        <v>1593895</v>
      </c>
      <c r="C313" s="5">
        <v>398473.1783</v>
      </c>
      <c r="D313" s="16">
        <f t="shared" si="14"/>
        <v>24.99996413189075</v>
      </c>
      <c r="E313" s="16"/>
      <c r="F313" s="16" t="str">
        <f t="shared" si="15"/>
        <v>0207</v>
      </c>
      <c r="G313" s="23">
        <f>IF(COUNTIF($F$3:$F313,$F313)&gt;1,"",$F313)</f>
      </c>
      <c r="H313" s="16"/>
      <c r="I313" s="16"/>
      <c r="J313" s="16"/>
    </row>
    <row r="314" spans="1:10" ht="12.75">
      <c r="A314" s="8" t="s">
        <v>95</v>
      </c>
      <c r="B314" s="5">
        <v>64044</v>
      </c>
      <c r="C314" s="5">
        <v>36170.4721</v>
      </c>
      <c r="D314" s="16">
        <f t="shared" si="14"/>
        <v>56.47753435138342</v>
      </c>
      <c r="E314" s="16"/>
      <c r="F314" s="16" t="str">
        <f t="shared" si="15"/>
        <v>0207</v>
      </c>
      <c r="G314" s="23">
        <f>IF(COUNTIF($F$3:$F314,$F314)&gt;1,"",$F314)</f>
      </c>
      <c r="H314" s="16"/>
      <c r="I314" s="16"/>
      <c r="J314" s="16"/>
    </row>
    <row r="315" spans="1:10" ht="12.75">
      <c r="A315" s="8" t="s">
        <v>48</v>
      </c>
      <c r="B315" s="5"/>
      <c r="C315" s="5">
        <v>0</v>
      </c>
      <c r="D315" s="16">
        <f t="shared" si="14"/>
      </c>
      <c r="E315" s="16"/>
      <c r="F315" s="16" t="str">
        <f t="shared" si="15"/>
        <v>0207</v>
      </c>
      <c r="G315" s="23">
        <f>IF(COUNTIF($F$3:$F315,$F315)&gt;1,"",$F315)</f>
      </c>
      <c r="H315" s="16"/>
      <c r="I315" s="16"/>
      <c r="J315" s="16"/>
    </row>
    <row r="316" spans="1:10" ht="12.75">
      <c r="A316" s="8" t="s">
        <v>49</v>
      </c>
      <c r="B316" s="5"/>
      <c r="C316" s="5">
        <v>0</v>
      </c>
      <c r="D316" s="16">
        <f t="shared" si="14"/>
      </c>
      <c r="E316" s="16"/>
      <c r="F316" s="16" t="str">
        <f t="shared" si="15"/>
        <v>0207</v>
      </c>
      <c r="G316" s="23">
        <f>IF(COUNTIF($F$3:$F316,$F316)&gt;1,"",$F316)</f>
      </c>
      <c r="H316" s="16"/>
      <c r="I316" s="16"/>
      <c r="J316" s="16"/>
    </row>
    <row r="317" spans="1:10" ht="12.75">
      <c r="A317" s="8" t="s">
        <v>446</v>
      </c>
      <c r="B317" s="5">
        <v>542738</v>
      </c>
      <c r="C317" s="5">
        <v>135684.4589</v>
      </c>
      <c r="D317" s="16">
        <f t="shared" si="14"/>
        <v>24.999992427285356</v>
      </c>
      <c r="E317" s="16"/>
      <c r="F317" s="16" t="str">
        <f t="shared" si="15"/>
        <v>0207</v>
      </c>
      <c r="G317" s="23">
        <f>IF(COUNTIF($F$3:$F317,$F317)&gt;1,"",$F317)</f>
      </c>
      <c r="H317" s="16"/>
      <c r="I317" s="16"/>
      <c r="J317" s="16"/>
    </row>
    <row r="318" spans="1:10" ht="12.75">
      <c r="A318" s="8" t="s">
        <v>447</v>
      </c>
      <c r="B318" s="5">
        <v>49249</v>
      </c>
      <c r="C318" s="5">
        <v>130.14</v>
      </c>
      <c r="D318" s="16">
        <f t="shared" si="14"/>
        <v>0.2642490202846758</v>
      </c>
      <c r="E318" s="16"/>
      <c r="F318" s="16" t="str">
        <f t="shared" si="15"/>
        <v>0207</v>
      </c>
      <c r="G318" s="23">
        <f>IF(COUNTIF($F$3:$F318,$F318)&gt;1,"",$F318)</f>
      </c>
      <c r="H318" s="16"/>
      <c r="I318" s="16"/>
      <c r="J318" s="16"/>
    </row>
    <row r="319" spans="1:10" ht="12.75">
      <c r="A319" s="8" t="s">
        <v>448</v>
      </c>
      <c r="B319" s="5">
        <v>18821</v>
      </c>
      <c r="C319" s="5">
        <v>4705.2502</v>
      </c>
      <c r="D319" s="16">
        <f t="shared" si="14"/>
        <v>25.000001062642795</v>
      </c>
      <c r="E319" s="16"/>
      <c r="F319" s="16" t="str">
        <f t="shared" si="15"/>
        <v>0207</v>
      </c>
      <c r="G319" s="23">
        <f>IF(COUNTIF($F$3:$F319,$F319)&gt;1,"",$F319)</f>
      </c>
      <c r="H319" s="16"/>
      <c r="I319" s="16"/>
      <c r="J319" s="16"/>
    </row>
    <row r="320" spans="1:10" ht="12.75">
      <c r="A320" s="8" t="s">
        <v>449</v>
      </c>
      <c r="B320" s="5">
        <v>7428</v>
      </c>
      <c r="C320" s="5">
        <v>4456.6683</v>
      </c>
      <c r="D320" s="16">
        <f t="shared" si="14"/>
        <v>59.99822697899839</v>
      </c>
      <c r="E320" s="16"/>
      <c r="F320" s="16" t="str">
        <f t="shared" si="15"/>
        <v>0207</v>
      </c>
      <c r="G320" s="23">
        <f>IF(COUNTIF($F$3:$F320,$F320)&gt;1,"",$F320)</f>
      </c>
      <c r="H320" s="16"/>
      <c r="I320" s="16"/>
      <c r="J320" s="16"/>
    </row>
    <row r="321" spans="1:10" ht="12.75">
      <c r="A321" s="8" t="s">
        <v>450</v>
      </c>
      <c r="B321" s="5"/>
      <c r="C321" s="5">
        <v>0</v>
      </c>
      <c r="D321" s="16">
        <f t="shared" si="14"/>
      </c>
      <c r="E321" s="16"/>
      <c r="F321" s="16" t="str">
        <f t="shared" si="15"/>
        <v>0207</v>
      </c>
      <c r="G321" s="23">
        <f>IF(COUNTIF($F$3:$F321,$F321)&gt;1,"",$F321)</f>
      </c>
      <c r="H321" s="16"/>
      <c r="I321" s="16"/>
      <c r="J321" s="16"/>
    </row>
    <row r="322" spans="1:10" ht="12.75">
      <c r="A322" s="8" t="s">
        <v>451</v>
      </c>
      <c r="B322" s="5">
        <v>15</v>
      </c>
      <c r="C322" s="5">
        <v>9.1389</v>
      </c>
      <c r="D322" s="16">
        <f t="shared" si="14"/>
        <v>60.926</v>
      </c>
      <c r="E322" s="16"/>
      <c r="F322" s="16" t="str">
        <f t="shared" si="15"/>
        <v>0207</v>
      </c>
      <c r="G322" s="23">
        <f>IF(COUNTIF($F$3:$F322,$F322)&gt;1,"",$F322)</f>
      </c>
      <c r="H322" s="16"/>
      <c r="I322" s="16"/>
      <c r="J322" s="16"/>
    </row>
    <row r="323" spans="1:10" ht="12.75">
      <c r="A323" s="8" t="s">
        <v>235</v>
      </c>
      <c r="B323" s="5"/>
      <c r="C323" s="5">
        <v>0</v>
      </c>
      <c r="D323" s="16">
        <f t="shared" si="14"/>
      </c>
      <c r="E323" s="16"/>
      <c r="F323" s="16" t="str">
        <f t="shared" si="15"/>
        <v>0207</v>
      </c>
      <c r="G323" s="23">
        <f>IF(COUNTIF($F$3:$F323,$F323)&gt;1,"",$F323)</f>
      </c>
      <c r="H323" s="16"/>
      <c r="I323" s="16"/>
      <c r="J323" s="16"/>
    </row>
    <row r="324" spans="1:10" ht="12.75">
      <c r="A324" s="8" t="s">
        <v>236</v>
      </c>
      <c r="B324" s="5">
        <v>1327</v>
      </c>
      <c r="C324" s="5">
        <v>795.6668</v>
      </c>
      <c r="D324" s="16">
        <f aca="true" t="shared" si="16" ref="D324:D387">IF(B324=0,"",C324/B324*100)</f>
        <v>59.959819140919365</v>
      </c>
      <c r="E324" s="16"/>
      <c r="F324" s="16" t="str">
        <f aca="true" t="shared" si="17" ref="F324:F387">LEFT($A324,4)</f>
        <v>0207</v>
      </c>
      <c r="G324" s="23">
        <f>IF(COUNTIF($F$3:$F324,$F324)&gt;1,"",$F324)</f>
      </c>
      <c r="H324" s="16"/>
      <c r="I324" s="16"/>
      <c r="J324" s="16"/>
    </row>
    <row r="325" spans="1:10" ht="12.75">
      <c r="A325" s="8" t="s">
        <v>237</v>
      </c>
      <c r="B325" s="5"/>
      <c r="C325" s="5">
        <v>0</v>
      </c>
      <c r="D325" s="16">
        <f t="shared" si="16"/>
      </c>
      <c r="E325" s="16"/>
      <c r="F325" s="16" t="str">
        <f t="shared" si="17"/>
        <v>0207</v>
      </c>
      <c r="G325" s="23">
        <f>IF(COUNTIF($F$3:$F325,$F325)&gt;1,"",$F325)</f>
      </c>
      <c r="H325" s="16"/>
      <c r="I325" s="16"/>
      <c r="J325" s="16"/>
    </row>
    <row r="326" spans="1:10" ht="12.75">
      <c r="A326" s="8" t="s">
        <v>321</v>
      </c>
      <c r="B326" s="5"/>
      <c r="C326" s="5">
        <v>0</v>
      </c>
      <c r="D326" s="16">
        <f t="shared" si="16"/>
      </c>
      <c r="E326" s="16"/>
      <c r="F326" s="16" t="str">
        <f t="shared" si="17"/>
        <v>0207</v>
      </c>
      <c r="G326" s="23">
        <f>IF(COUNTIF($F$3:$F326,$F326)&gt;1,"",$F326)</f>
      </c>
      <c r="H326" s="16"/>
      <c r="I326" s="16"/>
      <c r="J326" s="16"/>
    </row>
    <row r="327" spans="1:10" ht="12.75">
      <c r="A327" s="8" t="s">
        <v>322</v>
      </c>
      <c r="B327" s="5"/>
      <c r="C327" s="5">
        <v>0</v>
      </c>
      <c r="D327" s="16">
        <f t="shared" si="16"/>
      </c>
      <c r="E327" s="16"/>
      <c r="F327" s="16" t="str">
        <f t="shared" si="17"/>
        <v>0207</v>
      </c>
      <c r="G327" s="23">
        <f>IF(COUNTIF($F$3:$F327,$F327)&gt;1,"",$F327)</f>
      </c>
      <c r="H327" s="16"/>
      <c r="I327" s="16"/>
      <c r="J327" s="16"/>
    </row>
    <row r="328" spans="1:10" ht="12.75">
      <c r="A328" s="8" t="s">
        <v>323</v>
      </c>
      <c r="B328" s="5">
        <v>10251</v>
      </c>
      <c r="C328" s="5">
        <v>6149.598</v>
      </c>
      <c r="D328" s="16">
        <f t="shared" si="16"/>
        <v>59.990225343868886</v>
      </c>
      <c r="E328" s="16"/>
      <c r="F328" s="16" t="str">
        <f t="shared" si="17"/>
        <v>0207</v>
      </c>
      <c r="G328" s="23">
        <f>IF(COUNTIF($F$3:$F328,$F328)&gt;1,"",$F328)</f>
      </c>
      <c r="H328" s="16"/>
      <c r="I328" s="16"/>
      <c r="J328" s="16"/>
    </row>
    <row r="329" spans="1:10" ht="12.75">
      <c r="A329" s="8" t="s">
        <v>324</v>
      </c>
      <c r="B329" s="5"/>
      <c r="C329" s="5">
        <v>0</v>
      </c>
      <c r="D329" s="16">
        <f t="shared" si="16"/>
      </c>
      <c r="E329" s="16"/>
      <c r="F329" s="16" t="str">
        <f t="shared" si="17"/>
        <v>0207</v>
      </c>
      <c r="G329" s="23">
        <f>IF(COUNTIF($F$3:$F329,$F329)&gt;1,"",$F329)</f>
      </c>
      <c r="H329" s="16"/>
      <c r="I329" s="16"/>
      <c r="J329" s="16"/>
    </row>
    <row r="330" spans="1:10" ht="12.75">
      <c r="A330" s="8" t="s">
        <v>77</v>
      </c>
      <c r="B330" s="5"/>
      <c r="C330" s="5">
        <v>0</v>
      </c>
      <c r="D330" s="16">
        <f t="shared" si="16"/>
      </c>
      <c r="E330" s="16"/>
      <c r="F330" s="16" t="str">
        <f t="shared" si="17"/>
        <v>0207</v>
      </c>
      <c r="G330" s="23">
        <f>IF(COUNTIF($F$3:$F330,$F330)&gt;1,"",$F330)</f>
      </c>
      <c r="H330" s="16"/>
      <c r="I330" s="16"/>
      <c r="J330" s="16"/>
    </row>
    <row r="331" spans="1:10" ht="12.75">
      <c r="A331" s="8" t="s">
        <v>78</v>
      </c>
      <c r="B331" s="5"/>
      <c r="C331" s="5">
        <v>0</v>
      </c>
      <c r="D331" s="16">
        <f t="shared" si="16"/>
      </c>
      <c r="E331" s="16"/>
      <c r="F331" s="16" t="str">
        <f t="shared" si="17"/>
        <v>0207</v>
      </c>
      <c r="G331" s="23">
        <f>IF(COUNTIF($F$3:$F331,$F331)&gt;1,"",$F331)</f>
      </c>
      <c r="H331" s="16"/>
      <c r="I331" s="16"/>
      <c r="J331" s="16"/>
    </row>
    <row r="332" spans="1:10" ht="12.75">
      <c r="A332" s="8" t="s">
        <v>79</v>
      </c>
      <c r="B332" s="5"/>
      <c r="C332" s="5">
        <v>0</v>
      </c>
      <c r="D332" s="16">
        <f t="shared" si="16"/>
      </c>
      <c r="E332" s="16"/>
      <c r="F332" s="16" t="str">
        <f t="shared" si="17"/>
        <v>0207</v>
      </c>
      <c r="G332" s="23">
        <f>IF(COUNTIF($F$3:$F332,$F332)&gt;1,"",$F332)</f>
      </c>
      <c r="H332" s="16"/>
      <c r="I332" s="16"/>
      <c r="J332" s="16"/>
    </row>
    <row r="333" spans="1:10" ht="12.75">
      <c r="A333" s="8" t="s">
        <v>227</v>
      </c>
      <c r="B333" s="5"/>
      <c r="C333" s="5">
        <v>0</v>
      </c>
      <c r="D333" s="16">
        <f t="shared" si="16"/>
      </c>
      <c r="E333" s="16"/>
      <c r="F333" s="16" t="str">
        <f t="shared" si="17"/>
        <v>0207</v>
      </c>
      <c r="G333" s="23">
        <f>IF(COUNTIF($F$3:$F333,$F333)&gt;1,"",$F333)</f>
      </c>
      <c r="H333" s="16"/>
      <c r="I333" s="16"/>
      <c r="J333" s="16"/>
    </row>
    <row r="334" spans="1:10" ht="12.75">
      <c r="A334" s="8" t="s">
        <v>174</v>
      </c>
      <c r="B334" s="5"/>
      <c r="C334" s="5">
        <v>0</v>
      </c>
      <c r="D334" s="16">
        <f t="shared" si="16"/>
      </c>
      <c r="E334" s="16"/>
      <c r="F334" s="16" t="str">
        <f t="shared" si="17"/>
        <v>0207</v>
      </c>
      <c r="G334" s="23">
        <f>IF(COUNTIF($F$3:$F334,$F334)&gt;1,"",$F334)</f>
      </c>
      <c r="H334" s="16"/>
      <c r="I334" s="16"/>
      <c r="J334" s="16"/>
    </row>
    <row r="335" spans="1:10" ht="12.75">
      <c r="A335" s="8" t="s">
        <v>175</v>
      </c>
      <c r="B335" s="5"/>
      <c r="C335" s="5">
        <v>0</v>
      </c>
      <c r="D335" s="16">
        <f t="shared" si="16"/>
      </c>
      <c r="E335" s="16"/>
      <c r="F335" s="16" t="str">
        <f t="shared" si="17"/>
        <v>0207</v>
      </c>
      <c r="G335" s="23">
        <f>IF(COUNTIF($F$3:$F335,$F335)&gt;1,"",$F335)</f>
      </c>
      <c r="H335" s="16"/>
      <c r="I335" s="16"/>
      <c r="J335" s="16"/>
    </row>
    <row r="336" spans="1:10" ht="12.75">
      <c r="A336" s="8" t="s">
        <v>176</v>
      </c>
      <c r="B336" s="5"/>
      <c r="C336" s="5">
        <v>0</v>
      </c>
      <c r="D336" s="16">
        <f t="shared" si="16"/>
      </c>
      <c r="E336" s="16"/>
      <c r="F336" s="16" t="str">
        <f t="shared" si="17"/>
        <v>0207</v>
      </c>
      <c r="G336" s="23">
        <f>IF(COUNTIF($F$3:$F336,$F336)&gt;1,"",$F336)</f>
      </c>
      <c r="H336" s="16"/>
      <c r="I336" s="16"/>
      <c r="J336" s="16"/>
    </row>
    <row r="337" spans="1:10" ht="12.75">
      <c r="A337" s="8" t="s">
        <v>177</v>
      </c>
      <c r="B337" s="5"/>
      <c r="C337" s="5">
        <v>0</v>
      </c>
      <c r="D337" s="16">
        <f t="shared" si="16"/>
      </c>
      <c r="E337" s="16"/>
      <c r="F337" s="16" t="str">
        <f t="shared" si="17"/>
        <v>0207</v>
      </c>
      <c r="G337" s="23">
        <f>IF(COUNTIF($F$3:$F337,$F337)&gt;1,"",$F337)</f>
      </c>
      <c r="H337" s="16"/>
      <c r="I337" s="16"/>
      <c r="J337" s="16"/>
    </row>
    <row r="338" spans="1:10" ht="12.75">
      <c r="A338" s="8" t="s">
        <v>178</v>
      </c>
      <c r="B338" s="5"/>
      <c r="C338" s="5">
        <v>0</v>
      </c>
      <c r="D338" s="16">
        <f t="shared" si="16"/>
      </c>
      <c r="E338" s="16"/>
      <c r="F338" s="16" t="str">
        <f t="shared" si="17"/>
        <v>0207</v>
      </c>
      <c r="G338" s="23">
        <f>IF(COUNTIF($F$3:$F338,$F338)&gt;1,"",$F338)</f>
      </c>
      <c r="H338" s="16"/>
      <c r="I338" s="16"/>
      <c r="J338" s="16"/>
    </row>
    <row r="339" spans="1:10" ht="12.75">
      <c r="A339" s="8" t="s">
        <v>179</v>
      </c>
      <c r="B339" s="5"/>
      <c r="C339" s="5">
        <v>0</v>
      </c>
      <c r="D339" s="16">
        <f t="shared" si="16"/>
      </c>
      <c r="E339" s="16"/>
      <c r="F339" s="16" t="str">
        <f t="shared" si="17"/>
        <v>0207</v>
      </c>
      <c r="G339" s="23">
        <f>IF(COUNTIF($F$3:$F339,$F339)&gt;1,"",$F339)</f>
      </c>
      <c r="H339" s="16"/>
      <c r="I339" s="16"/>
      <c r="J339" s="16"/>
    </row>
    <row r="340" spans="1:10" ht="12.75">
      <c r="A340" s="8" t="s">
        <v>63</v>
      </c>
      <c r="B340" s="5"/>
      <c r="C340" s="5">
        <v>0</v>
      </c>
      <c r="D340" s="16">
        <f t="shared" si="16"/>
      </c>
      <c r="E340" s="16"/>
      <c r="F340" s="16" t="str">
        <f t="shared" si="17"/>
        <v>0207</v>
      </c>
      <c r="G340" s="23">
        <f>IF(COUNTIF($F$3:$F340,$F340)&gt;1,"",$F340)</f>
      </c>
      <c r="H340" s="16"/>
      <c r="I340" s="16"/>
      <c r="J340" s="16"/>
    </row>
    <row r="341" spans="1:10" ht="12.75">
      <c r="A341" s="8" t="s">
        <v>64</v>
      </c>
      <c r="B341" s="5"/>
      <c r="C341" s="5">
        <v>0</v>
      </c>
      <c r="D341" s="16">
        <f t="shared" si="16"/>
      </c>
      <c r="E341" s="16"/>
      <c r="F341" s="16" t="str">
        <f t="shared" si="17"/>
        <v>0207</v>
      </c>
      <c r="G341" s="23">
        <f>IF(COUNTIF($F$3:$F341,$F341)&gt;1,"",$F341)</f>
      </c>
      <c r="H341" s="16"/>
      <c r="I341" s="16"/>
      <c r="J341" s="16"/>
    </row>
    <row r="342" spans="1:10" ht="12.75">
      <c r="A342" s="8" t="s">
        <v>65</v>
      </c>
      <c r="B342" s="5"/>
      <c r="C342" s="5">
        <v>0</v>
      </c>
      <c r="D342" s="16">
        <f t="shared" si="16"/>
      </c>
      <c r="E342" s="16"/>
      <c r="F342" s="16" t="str">
        <f t="shared" si="17"/>
        <v>0207</v>
      </c>
      <c r="G342" s="23">
        <f>IF(COUNTIF($F$3:$F342,$F342)&gt;1,"",$F342)</f>
      </c>
      <c r="H342" s="16"/>
      <c r="I342" s="16"/>
      <c r="J342" s="16"/>
    </row>
    <row r="343" spans="1:10" ht="12.75">
      <c r="A343" s="8" t="s">
        <v>66</v>
      </c>
      <c r="B343" s="5"/>
      <c r="C343" s="5">
        <v>0</v>
      </c>
      <c r="D343" s="16">
        <f t="shared" si="16"/>
      </c>
      <c r="E343" s="16"/>
      <c r="F343" s="16" t="str">
        <f t="shared" si="17"/>
        <v>0207</v>
      </c>
      <c r="G343" s="23">
        <f>IF(COUNTIF($F$3:$F343,$F343)&gt;1,"",$F343)</f>
      </c>
      <c r="H343" s="16"/>
      <c r="I343" s="16"/>
      <c r="J343" s="16"/>
    </row>
    <row r="344" spans="1:10" ht="12.75">
      <c r="A344" s="8" t="s">
        <v>67</v>
      </c>
      <c r="B344" s="5"/>
      <c r="C344" s="5">
        <v>0</v>
      </c>
      <c r="D344" s="16">
        <f t="shared" si="16"/>
      </c>
      <c r="E344" s="16"/>
      <c r="F344" s="16" t="str">
        <f t="shared" si="17"/>
        <v>0207</v>
      </c>
      <c r="G344" s="23">
        <f>IF(COUNTIF($F$3:$F344,$F344)&gt;1,"",$F344)</f>
      </c>
      <c r="H344" s="16"/>
      <c r="I344" s="16"/>
      <c r="J344" s="16"/>
    </row>
    <row r="345" spans="1:10" ht="12.75">
      <c r="A345" s="8" t="s">
        <v>68</v>
      </c>
      <c r="B345" s="5"/>
      <c r="C345" s="5">
        <v>0</v>
      </c>
      <c r="D345" s="16">
        <f t="shared" si="16"/>
      </c>
      <c r="E345" s="16"/>
      <c r="F345" s="16" t="str">
        <f t="shared" si="17"/>
        <v>0207</v>
      </c>
      <c r="G345" s="23">
        <f>IF(COUNTIF($F$3:$F345,$F345)&gt;1,"",$F345)</f>
      </c>
      <c r="H345" s="16"/>
      <c r="I345" s="16"/>
      <c r="J345" s="16"/>
    </row>
    <row r="346" spans="1:10" ht="12.75">
      <c r="A346" s="8" t="s">
        <v>69</v>
      </c>
      <c r="B346" s="5"/>
      <c r="C346" s="5">
        <v>0</v>
      </c>
      <c r="D346" s="16">
        <f t="shared" si="16"/>
      </c>
      <c r="E346" s="16"/>
      <c r="F346" s="16" t="str">
        <f t="shared" si="17"/>
        <v>0207</v>
      </c>
      <c r="G346" s="23">
        <f>IF(COUNTIF($F$3:$F346,$F346)&gt;1,"",$F346)</f>
      </c>
      <c r="H346" s="16"/>
      <c r="I346" s="16"/>
      <c r="J346" s="16"/>
    </row>
    <row r="347" spans="1:10" ht="12.75">
      <c r="A347" s="8" t="s">
        <v>70</v>
      </c>
      <c r="B347" s="5"/>
      <c r="C347" s="5">
        <v>0</v>
      </c>
      <c r="D347" s="16">
        <f t="shared" si="16"/>
      </c>
      <c r="E347" s="16"/>
      <c r="F347" s="16" t="str">
        <f t="shared" si="17"/>
        <v>0207</v>
      </c>
      <c r="G347" s="23">
        <f>IF(COUNTIF($F$3:$F347,$F347)&gt;1,"",$F347)</f>
      </c>
      <c r="H347" s="16"/>
      <c r="I347" s="16"/>
      <c r="J347" s="16"/>
    </row>
    <row r="348" spans="1:10" ht="12.75">
      <c r="A348" s="8" t="s">
        <v>96</v>
      </c>
      <c r="B348" s="5">
        <v>6248</v>
      </c>
      <c r="C348" s="5">
        <v>3748.3579</v>
      </c>
      <c r="D348" s="16">
        <f t="shared" si="16"/>
        <v>59.992924135723435</v>
      </c>
      <c r="E348" s="16"/>
      <c r="F348" s="16" t="str">
        <f t="shared" si="17"/>
        <v>0207</v>
      </c>
      <c r="G348" s="23">
        <f>IF(COUNTIF($F$3:$F348,$F348)&gt;1,"",$F348)</f>
      </c>
      <c r="H348" s="16"/>
      <c r="I348" s="16"/>
      <c r="J348" s="16"/>
    </row>
    <row r="349" spans="1:10" ht="12.75">
      <c r="A349" s="8" t="s">
        <v>97</v>
      </c>
      <c r="B349" s="5"/>
      <c r="C349" s="5">
        <v>0</v>
      </c>
      <c r="D349" s="16">
        <f t="shared" si="16"/>
      </c>
      <c r="E349" s="16"/>
      <c r="F349" s="16" t="str">
        <f t="shared" si="17"/>
        <v>0207</v>
      </c>
      <c r="G349" s="23">
        <f>IF(COUNTIF($F$3:$F349,$F349)&gt;1,"",$F349)</f>
      </c>
      <c r="H349" s="16"/>
      <c r="I349" s="16"/>
      <c r="J349" s="16"/>
    </row>
    <row r="350" spans="1:10" ht="12.75">
      <c r="A350" s="8" t="s">
        <v>98</v>
      </c>
      <c r="B350" s="5"/>
      <c r="C350" s="5">
        <v>0</v>
      </c>
      <c r="D350" s="16">
        <f t="shared" si="16"/>
      </c>
      <c r="E350" s="16"/>
      <c r="F350" s="16" t="str">
        <f t="shared" si="17"/>
        <v>0207</v>
      </c>
      <c r="G350" s="23">
        <f>IF(COUNTIF($F$3:$F350,$F350)&gt;1,"",$F350)</f>
      </c>
      <c r="H350" s="16"/>
      <c r="I350" s="16"/>
      <c r="J350" s="16"/>
    </row>
    <row r="351" spans="1:10" ht="12.75">
      <c r="A351" s="8" t="s">
        <v>99</v>
      </c>
      <c r="B351" s="5"/>
      <c r="C351" s="5">
        <v>0</v>
      </c>
      <c r="D351" s="16">
        <f t="shared" si="16"/>
      </c>
      <c r="E351" s="16"/>
      <c r="F351" s="16" t="str">
        <f t="shared" si="17"/>
        <v>0207</v>
      </c>
      <c r="G351" s="23">
        <f>IF(COUNTIF($F$3:$F351,$F351)&gt;1,"",$F351)</f>
      </c>
      <c r="H351" s="16"/>
      <c r="I351" s="16"/>
      <c r="J351" s="16"/>
    </row>
    <row r="352" spans="1:10" ht="12.75">
      <c r="A352" s="8" t="s">
        <v>100</v>
      </c>
      <c r="B352" s="5"/>
      <c r="C352" s="5">
        <v>0</v>
      </c>
      <c r="D352" s="16">
        <f t="shared" si="16"/>
      </c>
      <c r="E352" s="16"/>
      <c r="F352" s="16" t="str">
        <f t="shared" si="17"/>
        <v>0207</v>
      </c>
      <c r="G352" s="23">
        <f>IF(COUNTIF($F$3:$F352,$F352)&gt;1,"",$F352)</f>
      </c>
      <c r="H352" s="16"/>
      <c r="I352" s="16"/>
      <c r="J352" s="16"/>
    </row>
    <row r="353" spans="1:10" ht="12.75">
      <c r="A353" s="8" t="s">
        <v>101</v>
      </c>
      <c r="B353" s="5"/>
      <c r="C353" s="5">
        <v>0</v>
      </c>
      <c r="D353" s="16">
        <f t="shared" si="16"/>
      </c>
      <c r="E353" s="16"/>
      <c r="F353" s="16" t="str">
        <f t="shared" si="17"/>
        <v>0207</v>
      </c>
      <c r="G353" s="23">
        <f>IF(COUNTIF($F$3:$F353,$F353)&gt;1,"",$F353)</f>
      </c>
      <c r="H353" s="16"/>
      <c r="I353" s="16"/>
      <c r="J353" s="16"/>
    </row>
    <row r="354" spans="1:10" ht="12.75">
      <c r="A354" s="8" t="s">
        <v>102</v>
      </c>
      <c r="B354" s="5"/>
      <c r="C354" s="5">
        <v>0</v>
      </c>
      <c r="D354" s="16">
        <f t="shared" si="16"/>
      </c>
      <c r="E354" s="16"/>
      <c r="F354" s="16" t="str">
        <f t="shared" si="17"/>
        <v>0207</v>
      </c>
      <c r="G354" s="23">
        <f>IF(COUNTIF($F$3:$F354,$F354)&gt;1,"",$F354)</f>
      </c>
      <c r="H354" s="16"/>
      <c r="I354" s="16"/>
      <c r="J354" s="16"/>
    </row>
    <row r="355" spans="1:10" ht="12.75">
      <c r="A355" s="8" t="s">
        <v>103</v>
      </c>
      <c r="B355" s="5"/>
      <c r="C355" s="5">
        <v>0</v>
      </c>
      <c r="D355" s="16">
        <f t="shared" si="16"/>
      </c>
      <c r="E355" s="16"/>
      <c r="F355" s="16" t="str">
        <f t="shared" si="17"/>
        <v>0207</v>
      </c>
      <c r="G355" s="23">
        <f>IF(COUNTIF($F$3:$F355,$F355)&gt;1,"",$F355)</f>
      </c>
      <c r="H355" s="16"/>
      <c r="I355" s="16"/>
      <c r="J355" s="16"/>
    </row>
    <row r="356" spans="1:10" ht="12.75">
      <c r="A356" s="8" t="s">
        <v>104</v>
      </c>
      <c r="B356" s="5"/>
      <c r="C356" s="5">
        <v>0</v>
      </c>
      <c r="D356" s="16">
        <f t="shared" si="16"/>
      </c>
      <c r="E356" s="16"/>
      <c r="F356" s="16" t="str">
        <f t="shared" si="17"/>
        <v>0207</v>
      </c>
      <c r="G356" s="23">
        <f>IF(COUNTIF($F$3:$F356,$F356)&gt;1,"",$F356)</f>
      </c>
      <c r="H356" s="16"/>
      <c r="I356" s="16"/>
      <c r="J356" s="16"/>
    </row>
    <row r="357" spans="1:10" ht="12.75">
      <c r="A357" s="8" t="s">
        <v>105</v>
      </c>
      <c r="B357" s="5"/>
      <c r="C357" s="5">
        <v>0</v>
      </c>
      <c r="D357" s="16">
        <f t="shared" si="16"/>
      </c>
      <c r="E357" s="16"/>
      <c r="F357" s="16" t="str">
        <f t="shared" si="17"/>
        <v>0207</v>
      </c>
      <c r="G357" s="23">
        <f>IF(COUNTIF($F$3:$F357,$F357)&gt;1,"",$F357)</f>
      </c>
      <c r="H357" s="16"/>
      <c r="I357" s="16"/>
      <c r="J357" s="16"/>
    </row>
    <row r="358" spans="1:10" ht="12.75">
      <c r="A358" s="8" t="s">
        <v>106</v>
      </c>
      <c r="B358" s="5"/>
      <c r="C358" s="5">
        <v>0</v>
      </c>
      <c r="D358" s="16">
        <f t="shared" si="16"/>
      </c>
      <c r="E358" s="16"/>
      <c r="F358" s="16" t="str">
        <f t="shared" si="17"/>
        <v>0207</v>
      </c>
      <c r="G358" s="23">
        <f>IF(COUNTIF($F$3:$F358,$F358)&gt;1,"",$F358)</f>
      </c>
      <c r="H358" s="16"/>
      <c r="I358" s="16"/>
      <c r="J358" s="16"/>
    </row>
    <row r="359" spans="1:10" ht="12.75">
      <c r="A359" s="8" t="s">
        <v>107</v>
      </c>
      <c r="B359" s="5"/>
      <c r="C359" s="5">
        <v>0</v>
      </c>
      <c r="D359" s="16">
        <f t="shared" si="16"/>
      </c>
      <c r="E359" s="16"/>
      <c r="F359" s="16" t="str">
        <f t="shared" si="17"/>
        <v>0207</v>
      </c>
      <c r="G359" s="23">
        <f>IF(COUNTIF($F$3:$F359,$F359)&gt;1,"",$F359)</f>
      </c>
      <c r="H359" s="16"/>
      <c r="I359" s="16"/>
      <c r="J359" s="16"/>
    </row>
    <row r="360" spans="1:10" ht="12.75">
      <c r="A360" s="8" t="s">
        <v>108</v>
      </c>
      <c r="B360" s="5">
        <v>1561</v>
      </c>
      <c r="C360" s="5">
        <v>937.0149</v>
      </c>
      <c r="D360" s="16">
        <f t="shared" si="16"/>
        <v>60.026579115951314</v>
      </c>
      <c r="E360" s="16"/>
      <c r="F360" s="16" t="str">
        <f t="shared" si="17"/>
        <v>0207</v>
      </c>
      <c r="G360" s="23">
        <f>IF(COUNTIF($F$3:$F360,$F360)&gt;1,"",$F360)</f>
      </c>
      <c r="H360" s="16"/>
      <c r="I360" s="16"/>
      <c r="J360" s="16"/>
    </row>
    <row r="361" spans="1:10" ht="12.75">
      <c r="A361" s="8" t="s">
        <v>109</v>
      </c>
      <c r="B361" s="5"/>
      <c r="C361" s="5">
        <v>0</v>
      </c>
      <c r="D361" s="16">
        <f t="shared" si="16"/>
      </c>
      <c r="E361" s="16"/>
      <c r="F361" s="16" t="str">
        <f t="shared" si="17"/>
        <v>0207</v>
      </c>
      <c r="G361" s="23">
        <f>IF(COUNTIF($F$3:$F361,$F361)&gt;1,"",$F361)</f>
      </c>
      <c r="H361" s="16"/>
      <c r="I361" s="16"/>
      <c r="J361" s="16"/>
    </row>
    <row r="362" spans="1:10" ht="12.75">
      <c r="A362" s="8" t="s">
        <v>110</v>
      </c>
      <c r="B362" s="5"/>
      <c r="C362" s="5">
        <v>0</v>
      </c>
      <c r="D362" s="16">
        <f t="shared" si="16"/>
      </c>
      <c r="E362" s="16"/>
      <c r="F362" s="16" t="str">
        <f t="shared" si="17"/>
        <v>0207</v>
      </c>
      <c r="G362" s="23">
        <f>IF(COUNTIF($F$3:$F362,$F362)&gt;1,"",$F362)</f>
      </c>
      <c r="H362" s="16"/>
      <c r="I362" s="16"/>
      <c r="J362" s="16"/>
    </row>
    <row r="363" spans="1:10" ht="12.75">
      <c r="A363" s="8" t="s">
        <v>111</v>
      </c>
      <c r="B363" s="5"/>
      <c r="C363" s="5">
        <v>0</v>
      </c>
      <c r="D363" s="16">
        <f t="shared" si="16"/>
      </c>
      <c r="E363" s="16"/>
      <c r="F363" s="16" t="str">
        <f t="shared" si="17"/>
        <v>0207</v>
      </c>
      <c r="G363" s="23">
        <f>IF(COUNTIF($F$3:$F363,$F363)&gt;1,"",$F363)</f>
      </c>
      <c r="H363" s="16"/>
      <c r="I363" s="16"/>
      <c r="J363" s="16"/>
    </row>
    <row r="364" spans="1:10" ht="12.75">
      <c r="A364" s="8" t="s">
        <v>112</v>
      </c>
      <c r="B364" s="5"/>
      <c r="C364" s="5">
        <v>0</v>
      </c>
      <c r="D364" s="16">
        <f t="shared" si="16"/>
      </c>
      <c r="E364" s="16"/>
      <c r="F364" s="16" t="str">
        <f t="shared" si="17"/>
        <v>0207</v>
      </c>
      <c r="G364" s="23">
        <f>IF(COUNTIF($F$3:$F364,$F364)&gt;1,"",$F364)</f>
      </c>
      <c r="H364" s="16"/>
      <c r="I364" s="16"/>
      <c r="J364" s="16"/>
    </row>
    <row r="365" spans="1:10" ht="12.75">
      <c r="A365" s="8" t="s">
        <v>113</v>
      </c>
      <c r="B365" s="5"/>
      <c r="C365" s="5">
        <v>0</v>
      </c>
      <c r="D365" s="16">
        <f t="shared" si="16"/>
      </c>
      <c r="E365" s="16"/>
      <c r="F365" s="16" t="str">
        <f t="shared" si="17"/>
        <v>0207</v>
      </c>
      <c r="G365" s="23">
        <f>IF(COUNTIF($F$3:$F365,$F365)&gt;1,"",$F365)</f>
      </c>
      <c r="H365" s="16"/>
      <c r="I365" s="16"/>
      <c r="J365" s="16"/>
    </row>
    <row r="366" spans="1:10" ht="12.75">
      <c r="A366" s="8" t="s">
        <v>114</v>
      </c>
      <c r="B366" s="5"/>
      <c r="C366" s="5">
        <v>0</v>
      </c>
      <c r="D366" s="16">
        <f t="shared" si="16"/>
      </c>
      <c r="E366" s="16"/>
      <c r="F366" s="16" t="str">
        <f t="shared" si="17"/>
        <v>0207</v>
      </c>
      <c r="G366" s="23">
        <f>IF(COUNTIF($F$3:$F366,$F366)&gt;1,"",$F366)</f>
      </c>
      <c r="H366" s="16"/>
      <c r="I366" s="16"/>
      <c r="J366" s="16"/>
    </row>
    <row r="367" spans="1:10" ht="12.75">
      <c r="A367" s="8" t="s">
        <v>115</v>
      </c>
      <c r="B367" s="5">
        <v>6074</v>
      </c>
      <c r="C367" s="5">
        <v>1518.5002</v>
      </c>
      <c r="D367" s="16">
        <f t="shared" si="16"/>
        <v>25.000003292723083</v>
      </c>
      <c r="E367" s="16"/>
      <c r="F367" s="16" t="str">
        <f t="shared" si="17"/>
        <v>0207</v>
      </c>
      <c r="G367" s="23">
        <f>IF(COUNTIF($F$3:$F367,$F367)&gt;1,"",$F367)</f>
      </c>
      <c r="H367" s="16"/>
      <c r="I367" s="16"/>
      <c r="J367" s="16"/>
    </row>
    <row r="368" spans="1:10" ht="12.75">
      <c r="A368" s="8" t="s">
        <v>116</v>
      </c>
      <c r="B368" s="5"/>
      <c r="C368" s="5">
        <v>0</v>
      </c>
      <c r="D368" s="16">
        <f t="shared" si="16"/>
      </c>
      <c r="E368" s="16"/>
      <c r="F368" s="16" t="str">
        <f t="shared" si="17"/>
        <v>0207</v>
      </c>
      <c r="G368" s="23">
        <f>IF(COUNTIF($F$3:$F368,$F368)&gt;1,"",$F368)</f>
      </c>
      <c r="H368" s="16"/>
      <c r="I368" s="16"/>
      <c r="J368" s="16"/>
    </row>
    <row r="369" spans="1:10" ht="12.75">
      <c r="A369" s="8" t="s">
        <v>117</v>
      </c>
      <c r="B369" s="5">
        <v>945041</v>
      </c>
      <c r="C369" s="5">
        <v>236260.4639</v>
      </c>
      <c r="D369" s="16">
        <f t="shared" si="16"/>
        <v>25.000022633938634</v>
      </c>
      <c r="E369" s="16"/>
      <c r="F369" s="16" t="str">
        <f t="shared" si="17"/>
        <v>0207</v>
      </c>
      <c r="G369" s="23">
        <f>IF(COUNTIF($F$3:$F369,$F369)&gt;1,"",$F369)</f>
      </c>
      <c r="H369" s="16"/>
      <c r="I369" s="16"/>
      <c r="J369" s="16"/>
    </row>
    <row r="370" spans="1:10" ht="12.75">
      <c r="A370" s="8" t="s">
        <v>118</v>
      </c>
      <c r="B370" s="5">
        <v>167035</v>
      </c>
      <c r="C370" s="5">
        <v>100221.1475</v>
      </c>
      <c r="D370" s="16">
        <f t="shared" si="16"/>
        <v>60.00008830484629</v>
      </c>
      <c r="E370" s="16"/>
      <c r="F370" s="16" t="str">
        <f t="shared" si="17"/>
        <v>0207</v>
      </c>
      <c r="G370" s="23">
        <f>IF(COUNTIF($F$3:$F370,$F370)&gt;1,"",$F370)</f>
      </c>
      <c r="H370" s="16"/>
      <c r="I370" s="16"/>
      <c r="J370" s="16"/>
    </row>
    <row r="371" spans="1:10" ht="12.75">
      <c r="A371" s="8" t="s">
        <v>119</v>
      </c>
      <c r="B371" s="5"/>
      <c r="C371" s="5">
        <v>0</v>
      </c>
      <c r="D371" s="16">
        <f t="shared" si="16"/>
      </c>
      <c r="E371" s="16"/>
      <c r="F371" s="16" t="str">
        <f t="shared" si="17"/>
        <v>0207</v>
      </c>
      <c r="G371" s="23">
        <f>IF(COUNTIF($F$3:$F371,$F371)&gt;1,"",$F371)</f>
      </c>
      <c r="H371" s="16"/>
      <c r="I371" s="16"/>
      <c r="J371" s="16"/>
    </row>
    <row r="372" spans="1:10" ht="12.75">
      <c r="A372" s="8" t="s">
        <v>120</v>
      </c>
      <c r="B372" s="5"/>
      <c r="C372" s="5">
        <v>0</v>
      </c>
      <c r="D372" s="16">
        <f t="shared" si="16"/>
      </c>
      <c r="E372" s="16"/>
      <c r="F372" s="16" t="str">
        <f t="shared" si="17"/>
        <v>0207</v>
      </c>
      <c r="G372" s="23">
        <f>IF(COUNTIF($F$3:$F372,$F372)&gt;1,"",$F372)</f>
      </c>
      <c r="H372" s="16"/>
      <c r="I372" s="16"/>
      <c r="J372" s="16"/>
    </row>
    <row r="373" spans="1:10" ht="12.75">
      <c r="A373" s="8" t="s">
        <v>121</v>
      </c>
      <c r="B373" s="5">
        <v>22217</v>
      </c>
      <c r="C373" s="5">
        <v>5554.2554</v>
      </c>
      <c r="D373" s="16">
        <f t="shared" si="16"/>
        <v>25.000024305711843</v>
      </c>
      <c r="E373" s="16"/>
      <c r="F373" s="16" t="str">
        <f t="shared" si="17"/>
        <v>0207</v>
      </c>
      <c r="G373" s="23">
        <f>IF(COUNTIF($F$3:$F373,$F373)&gt;1,"",$F373)</f>
      </c>
      <c r="H373" s="16"/>
      <c r="I373" s="16"/>
      <c r="J373" s="16"/>
    </row>
    <row r="374" spans="1:10" ht="12.75">
      <c r="A374" s="8" t="s">
        <v>122</v>
      </c>
      <c r="B374" s="5">
        <v>9311</v>
      </c>
      <c r="C374" s="5">
        <v>5586.3361</v>
      </c>
      <c r="D374" s="16">
        <f t="shared" si="16"/>
        <v>59.997165717968</v>
      </c>
      <c r="E374" s="16"/>
      <c r="F374" s="16" t="str">
        <f t="shared" si="17"/>
        <v>0207</v>
      </c>
      <c r="G374" s="23">
        <f>IF(COUNTIF($F$3:$F374,$F374)&gt;1,"",$F374)</f>
      </c>
      <c r="H374" s="16"/>
      <c r="I374" s="16"/>
      <c r="J374" s="16"/>
    </row>
    <row r="375" spans="1:10" ht="12.75">
      <c r="A375" s="8" t="s">
        <v>123</v>
      </c>
      <c r="B375" s="5"/>
      <c r="C375" s="5">
        <v>0</v>
      </c>
      <c r="D375" s="16">
        <f t="shared" si="16"/>
      </c>
      <c r="E375" s="16"/>
      <c r="F375" s="16" t="str">
        <f t="shared" si="17"/>
        <v>0207</v>
      </c>
      <c r="G375" s="23">
        <f>IF(COUNTIF($F$3:$F375,$F375)&gt;1,"",$F375)</f>
      </c>
      <c r="H375" s="16"/>
      <c r="I375" s="16"/>
      <c r="J375" s="16"/>
    </row>
    <row r="376" spans="1:10" ht="12.75">
      <c r="A376" s="8" t="s">
        <v>124</v>
      </c>
      <c r="B376" s="5"/>
      <c r="C376" s="5">
        <v>0</v>
      </c>
      <c r="D376" s="16">
        <f t="shared" si="16"/>
      </c>
      <c r="E376" s="16"/>
      <c r="F376" s="16" t="str">
        <f t="shared" si="17"/>
        <v>0207</v>
      </c>
      <c r="G376" s="23">
        <f>IF(COUNTIF($F$3:$F376,$F376)&gt;1,"",$F376)</f>
      </c>
      <c r="H376" s="16"/>
      <c r="I376" s="16"/>
      <c r="J376" s="16"/>
    </row>
    <row r="377" spans="1:10" ht="12.75">
      <c r="A377" s="8" t="s">
        <v>125</v>
      </c>
      <c r="B377" s="5"/>
      <c r="C377" s="5">
        <v>0</v>
      </c>
      <c r="D377" s="16">
        <f t="shared" si="16"/>
      </c>
      <c r="E377" s="16"/>
      <c r="F377" s="16" t="str">
        <f t="shared" si="17"/>
        <v>0207</v>
      </c>
      <c r="G377" s="23">
        <f>IF(COUNTIF($F$3:$F377,$F377)&gt;1,"",$F377)</f>
      </c>
      <c r="H377" s="16"/>
      <c r="I377" s="16"/>
      <c r="J377" s="16"/>
    </row>
    <row r="378" spans="1:10" ht="12.75">
      <c r="A378" s="8" t="s">
        <v>126</v>
      </c>
      <c r="B378" s="5"/>
      <c r="C378" s="5">
        <v>0</v>
      </c>
      <c r="D378" s="16">
        <f t="shared" si="16"/>
      </c>
      <c r="E378" s="16"/>
      <c r="F378" s="16" t="str">
        <f t="shared" si="17"/>
        <v>0207</v>
      </c>
      <c r="G378" s="23">
        <f>IF(COUNTIF($F$3:$F378,$F378)&gt;1,"",$F378)</f>
      </c>
      <c r="H378" s="16"/>
      <c r="I378" s="16"/>
      <c r="J378" s="16"/>
    </row>
    <row r="379" spans="1:10" ht="12.75">
      <c r="A379" s="8" t="s">
        <v>127</v>
      </c>
      <c r="B379" s="5"/>
      <c r="C379" s="5">
        <v>0</v>
      </c>
      <c r="D379" s="16">
        <f t="shared" si="16"/>
      </c>
      <c r="E379" s="16"/>
      <c r="F379" s="16" t="str">
        <f t="shared" si="17"/>
        <v>0207</v>
      </c>
      <c r="G379" s="23">
        <f>IF(COUNTIF($F$3:$F379,$F379)&gt;1,"",$F379)</f>
      </c>
      <c r="H379" s="16"/>
      <c r="I379" s="16"/>
      <c r="J379" s="16"/>
    </row>
    <row r="380" spans="1:10" ht="12.75">
      <c r="A380" s="8" t="s">
        <v>128</v>
      </c>
      <c r="B380" s="5"/>
      <c r="C380" s="5">
        <v>0</v>
      </c>
      <c r="D380" s="16">
        <f t="shared" si="16"/>
      </c>
      <c r="E380" s="16"/>
      <c r="F380" s="16" t="str">
        <f t="shared" si="17"/>
        <v>0207</v>
      </c>
      <c r="G380" s="23">
        <f>IF(COUNTIF($F$3:$F380,$F380)&gt;1,"",$F380)</f>
      </c>
      <c r="H380" s="16"/>
      <c r="I380" s="16"/>
      <c r="J380" s="16"/>
    </row>
    <row r="381" spans="1:10" ht="12.75">
      <c r="A381" s="8" t="s">
        <v>129</v>
      </c>
      <c r="B381" s="5"/>
      <c r="C381" s="5">
        <v>0</v>
      </c>
      <c r="D381" s="16">
        <f t="shared" si="16"/>
      </c>
      <c r="E381" s="16"/>
      <c r="F381" s="16" t="str">
        <f t="shared" si="17"/>
        <v>0207</v>
      </c>
      <c r="G381" s="23">
        <f>IF(COUNTIF($F$3:$F381,$F381)&gt;1,"",$F381)</f>
      </c>
      <c r="H381" s="16"/>
      <c r="I381" s="16"/>
      <c r="J381" s="16"/>
    </row>
    <row r="382" spans="1:10" ht="12.75">
      <c r="A382" s="8" t="s">
        <v>130</v>
      </c>
      <c r="B382" s="5"/>
      <c r="C382" s="5">
        <v>0</v>
      </c>
      <c r="D382" s="16">
        <f t="shared" si="16"/>
      </c>
      <c r="E382" s="16"/>
      <c r="F382" s="16" t="str">
        <f t="shared" si="17"/>
        <v>0207</v>
      </c>
      <c r="G382" s="23">
        <f>IF(COUNTIF($F$3:$F382,$F382)&gt;1,"",$F382)</f>
      </c>
      <c r="H382" s="16"/>
      <c r="I382" s="16"/>
      <c r="J382" s="16"/>
    </row>
    <row r="383" spans="1:10" ht="12.75">
      <c r="A383" s="8" t="s">
        <v>131</v>
      </c>
      <c r="B383" s="5"/>
      <c r="C383" s="5">
        <v>0</v>
      </c>
      <c r="D383" s="16">
        <f t="shared" si="16"/>
      </c>
      <c r="E383" s="16"/>
      <c r="F383" s="16" t="str">
        <f t="shared" si="17"/>
        <v>0207</v>
      </c>
      <c r="G383" s="23">
        <f>IF(COUNTIF($F$3:$F383,$F383)&gt;1,"",$F383)</f>
      </c>
      <c r="H383" s="16"/>
      <c r="I383" s="16"/>
      <c r="J383" s="16"/>
    </row>
    <row r="384" spans="1:10" ht="12.75">
      <c r="A384" s="8" t="s">
        <v>132</v>
      </c>
      <c r="B384" s="5"/>
      <c r="C384" s="5">
        <v>0</v>
      </c>
      <c r="D384" s="16">
        <f t="shared" si="16"/>
      </c>
      <c r="E384" s="16"/>
      <c r="F384" s="16" t="str">
        <f t="shared" si="17"/>
        <v>0207</v>
      </c>
      <c r="G384" s="23">
        <f>IF(COUNTIF($F$3:$F384,$F384)&gt;1,"",$F384)</f>
      </c>
      <c r="H384" s="16"/>
      <c r="I384" s="16"/>
      <c r="J384" s="16"/>
    </row>
    <row r="385" spans="1:10" ht="12.75">
      <c r="A385" s="8" t="s">
        <v>133</v>
      </c>
      <c r="B385" s="5"/>
      <c r="C385" s="5">
        <v>0</v>
      </c>
      <c r="D385" s="16">
        <f t="shared" si="16"/>
      </c>
      <c r="E385" s="16"/>
      <c r="F385" s="16" t="str">
        <f t="shared" si="17"/>
        <v>0207</v>
      </c>
      <c r="G385" s="23">
        <f>IF(COUNTIF($F$3:$F385,$F385)&gt;1,"",$F385)</f>
      </c>
      <c r="H385" s="16"/>
      <c r="I385" s="16"/>
      <c r="J385" s="16"/>
    </row>
    <row r="386" spans="1:10" ht="12.75">
      <c r="A386" s="8" t="s">
        <v>134</v>
      </c>
      <c r="B386" s="5"/>
      <c r="C386" s="5">
        <v>0</v>
      </c>
      <c r="D386" s="16">
        <f t="shared" si="16"/>
      </c>
      <c r="E386" s="16"/>
      <c r="F386" s="16" t="str">
        <f t="shared" si="17"/>
        <v>0207</v>
      </c>
      <c r="G386" s="23">
        <f>IF(COUNTIF($F$3:$F386,$F386)&gt;1,"",$F386)</f>
      </c>
      <c r="H386" s="16"/>
      <c r="I386" s="16"/>
      <c r="J386" s="16"/>
    </row>
    <row r="387" spans="1:10" ht="12.75">
      <c r="A387" s="8" t="s">
        <v>135</v>
      </c>
      <c r="B387" s="5"/>
      <c r="C387" s="5">
        <v>0</v>
      </c>
      <c r="D387" s="16">
        <f t="shared" si="16"/>
      </c>
      <c r="E387" s="16"/>
      <c r="F387" s="16" t="str">
        <f t="shared" si="17"/>
        <v>0207</v>
      </c>
      <c r="G387" s="23">
        <f>IF(COUNTIF($F$3:$F387,$F387)&gt;1,"",$F387)</f>
      </c>
      <c r="H387" s="16"/>
      <c r="I387" s="16"/>
      <c r="J387" s="16"/>
    </row>
    <row r="388" spans="1:10" ht="12.75">
      <c r="A388" s="8" t="s">
        <v>136</v>
      </c>
      <c r="B388" s="5"/>
      <c r="C388" s="5">
        <v>0</v>
      </c>
      <c r="D388" s="16">
        <f aca="true" t="shared" si="18" ref="D388:D451">IF(B388=0,"",C388/B388*100)</f>
      </c>
      <c r="E388" s="16"/>
      <c r="F388" s="16" t="str">
        <f aca="true" t="shared" si="19" ref="F388:F451">LEFT($A388,4)</f>
        <v>0207</v>
      </c>
      <c r="G388" s="23">
        <f>IF(COUNTIF($F$3:$F388,$F388)&gt;1,"",$F388)</f>
      </c>
      <c r="H388" s="16"/>
      <c r="I388" s="16"/>
      <c r="J388" s="16"/>
    </row>
    <row r="389" spans="1:10" ht="12.75">
      <c r="A389" s="8" t="s">
        <v>137</v>
      </c>
      <c r="B389" s="5"/>
      <c r="C389" s="5">
        <v>0</v>
      </c>
      <c r="D389" s="16">
        <f t="shared" si="18"/>
      </c>
      <c r="E389" s="16"/>
      <c r="F389" s="16" t="str">
        <f t="shared" si="19"/>
        <v>0207</v>
      </c>
      <c r="G389" s="23">
        <f>IF(COUNTIF($F$3:$F389,$F389)&gt;1,"",$F389)</f>
      </c>
      <c r="H389" s="16"/>
      <c r="I389" s="16"/>
      <c r="J389" s="16"/>
    </row>
    <row r="390" spans="1:10" ht="12.75">
      <c r="A390" s="8" t="s">
        <v>138</v>
      </c>
      <c r="B390" s="5">
        <v>20</v>
      </c>
      <c r="C390" s="5">
        <v>12.0443</v>
      </c>
      <c r="D390" s="16">
        <f t="shared" si="18"/>
        <v>60.22149999999999</v>
      </c>
      <c r="E390" s="16"/>
      <c r="F390" s="16" t="str">
        <f t="shared" si="19"/>
        <v>0207</v>
      </c>
      <c r="G390" s="23">
        <f>IF(COUNTIF($F$3:$F390,$F390)&gt;1,"",$F390)</f>
      </c>
      <c r="H390" s="16"/>
      <c r="I390" s="16"/>
      <c r="J390" s="16"/>
    </row>
    <row r="391" spans="1:10" ht="12.75">
      <c r="A391" s="8" t="s">
        <v>0</v>
      </c>
      <c r="B391" s="5"/>
      <c r="C391" s="5">
        <v>0</v>
      </c>
      <c r="D391" s="16">
        <f t="shared" si="18"/>
      </c>
      <c r="E391" s="16"/>
      <c r="F391" s="16" t="str">
        <f t="shared" si="19"/>
        <v>0207</v>
      </c>
      <c r="G391" s="23">
        <f>IF(COUNTIF($F$3:$F391,$F391)&gt;1,"",$F391)</f>
      </c>
      <c r="H391" s="16"/>
      <c r="I391" s="16"/>
      <c r="J391" s="16"/>
    </row>
    <row r="392" spans="1:10" ht="12.75">
      <c r="A392" s="8" t="s">
        <v>1</v>
      </c>
      <c r="B392" s="5"/>
      <c r="C392" s="5">
        <v>0</v>
      </c>
      <c r="D392" s="16">
        <f t="shared" si="18"/>
      </c>
      <c r="E392" s="16"/>
      <c r="F392" s="16" t="str">
        <f t="shared" si="19"/>
        <v>0207</v>
      </c>
      <c r="G392" s="23">
        <f>IF(COUNTIF($F$3:$F392,$F392)&gt;1,"",$F392)</f>
      </c>
      <c r="H392" s="16"/>
      <c r="I392" s="16"/>
      <c r="J392" s="16"/>
    </row>
    <row r="393" spans="1:10" ht="12.75">
      <c r="A393" s="8" t="s">
        <v>2</v>
      </c>
      <c r="B393" s="5">
        <v>19877</v>
      </c>
      <c r="C393" s="5">
        <v>4969.4626</v>
      </c>
      <c r="D393" s="16">
        <f t="shared" si="18"/>
        <v>25.00106957790411</v>
      </c>
      <c r="E393" s="16"/>
      <c r="F393" s="16" t="str">
        <f t="shared" si="19"/>
        <v>0207</v>
      </c>
      <c r="G393" s="23">
        <f>IF(COUNTIF($F$3:$F393,$F393)&gt;1,"",$F393)</f>
      </c>
      <c r="H393" s="16"/>
      <c r="I393" s="16"/>
      <c r="J393" s="16"/>
    </row>
    <row r="394" spans="1:10" ht="12.75">
      <c r="A394" s="8" t="s">
        <v>3</v>
      </c>
      <c r="B394" s="5"/>
      <c r="C394" s="5">
        <v>0</v>
      </c>
      <c r="D394" s="16">
        <f t="shared" si="18"/>
      </c>
      <c r="E394" s="16"/>
      <c r="F394" s="16" t="str">
        <f t="shared" si="19"/>
        <v>0207</v>
      </c>
      <c r="G394" s="23">
        <f>IF(COUNTIF($F$3:$F394,$F394)&gt;1,"",$F394)</f>
      </c>
      <c r="H394" s="16"/>
      <c r="I394" s="16"/>
      <c r="J394" s="16"/>
    </row>
    <row r="395" spans="1:10" ht="12.75">
      <c r="A395" s="8" t="s">
        <v>4</v>
      </c>
      <c r="B395" s="5">
        <v>163956</v>
      </c>
      <c r="C395" s="5">
        <v>40989.498</v>
      </c>
      <c r="D395" s="16">
        <f t="shared" si="18"/>
        <v>25.000303740027814</v>
      </c>
      <c r="E395" s="16"/>
      <c r="F395" s="16" t="str">
        <f t="shared" si="19"/>
        <v>0207</v>
      </c>
      <c r="G395" s="23">
        <f>IF(COUNTIF($F$3:$F395,$F395)&gt;1,"",$F395)</f>
      </c>
      <c r="H395" s="16"/>
      <c r="I395" s="16"/>
      <c r="J395" s="16"/>
    </row>
    <row r="396" spans="1:10" ht="12.75">
      <c r="A396" s="8" t="s">
        <v>5</v>
      </c>
      <c r="B396" s="5">
        <v>661</v>
      </c>
      <c r="C396" s="5">
        <v>396.6722</v>
      </c>
      <c r="D396" s="16">
        <f t="shared" si="18"/>
        <v>60.01092284417548</v>
      </c>
      <c r="E396" s="16"/>
      <c r="F396" s="16" t="str">
        <f t="shared" si="19"/>
        <v>0207</v>
      </c>
      <c r="G396" s="23">
        <f>IF(COUNTIF($F$3:$F396,$F396)&gt;1,"",$F396)</f>
      </c>
      <c r="H396" s="16"/>
      <c r="I396" s="16"/>
      <c r="J396" s="16"/>
    </row>
    <row r="397" spans="1:10" ht="12.75">
      <c r="A397" s="8" t="s">
        <v>6</v>
      </c>
      <c r="B397" s="5"/>
      <c r="C397" s="5">
        <v>0</v>
      </c>
      <c r="D397" s="16">
        <f t="shared" si="18"/>
      </c>
      <c r="E397" s="16"/>
      <c r="F397" s="16" t="str">
        <f t="shared" si="19"/>
        <v>0207</v>
      </c>
      <c r="G397" s="23">
        <f>IF(COUNTIF($F$3:$F397,$F397)&gt;1,"",$F397)</f>
      </c>
      <c r="H397" s="16"/>
      <c r="I397" s="16"/>
      <c r="J397" s="16"/>
    </row>
    <row r="398" spans="1:10" ht="12.75">
      <c r="A398" s="8" t="s">
        <v>7</v>
      </c>
      <c r="B398" s="5"/>
      <c r="C398" s="5">
        <v>0</v>
      </c>
      <c r="D398" s="16">
        <f t="shared" si="18"/>
      </c>
      <c r="E398" s="16"/>
      <c r="F398" s="16" t="str">
        <f t="shared" si="19"/>
        <v>0207</v>
      </c>
      <c r="G398" s="23">
        <f>IF(COUNTIF($F$3:$F398,$F398)&gt;1,"",$F398)</f>
      </c>
      <c r="H398" s="16"/>
      <c r="I398" s="16"/>
      <c r="J398" s="16"/>
    </row>
    <row r="399" spans="1:10" ht="12.75">
      <c r="A399" s="8" t="s">
        <v>8</v>
      </c>
      <c r="B399" s="5"/>
      <c r="C399" s="5">
        <v>0</v>
      </c>
      <c r="D399" s="16">
        <f t="shared" si="18"/>
      </c>
      <c r="E399" s="16"/>
      <c r="F399" s="16" t="str">
        <f t="shared" si="19"/>
        <v>0207</v>
      </c>
      <c r="G399" s="23">
        <f>IF(COUNTIF($F$3:$F399,$F399)&gt;1,"",$F399)</f>
      </c>
      <c r="H399" s="16"/>
      <c r="I399" s="16"/>
      <c r="J399" s="16"/>
    </row>
    <row r="400" spans="1:10" ht="12.75">
      <c r="A400" s="8" t="s">
        <v>9</v>
      </c>
      <c r="B400" s="5"/>
      <c r="C400" s="5">
        <v>0</v>
      </c>
      <c r="D400" s="16">
        <f t="shared" si="18"/>
      </c>
      <c r="E400" s="16"/>
      <c r="F400" s="16" t="str">
        <f t="shared" si="19"/>
        <v>0207</v>
      </c>
      <c r="G400" s="23">
        <f>IF(COUNTIF($F$3:$F400,$F400)&gt;1,"",$F400)</f>
      </c>
      <c r="H400" s="16"/>
      <c r="I400" s="16"/>
      <c r="J400" s="16"/>
    </row>
    <row r="401" spans="1:10" ht="12.75">
      <c r="A401" s="8" t="s">
        <v>10</v>
      </c>
      <c r="B401" s="5"/>
      <c r="C401" s="5">
        <v>0</v>
      </c>
      <c r="D401" s="16">
        <f t="shared" si="18"/>
      </c>
      <c r="E401" s="16"/>
      <c r="F401" s="16" t="str">
        <f t="shared" si="19"/>
        <v>0207</v>
      </c>
      <c r="G401" s="23">
        <f>IF(COUNTIF($F$3:$F401,$F401)&gt;1,"",$F401)</f>
      </c>
      <c r="H401" s="16"/>
      <c r="I401" s="16"/>
      <c r="J401" s="16"/>
    </row>
    <row r="402" spans="1:10" ht="12.75">
      <c r="A402" s="8" t="s">
        <v>11</v>
      </c>
      <c r="B402" s="5"/>
      <c r="C402" s="5">
        <v>0</v>
      </c>
      <c r="D402" s="16">
        <f t="shared" si="18"/>
      </c>
      <c r="E402" s="16"/>
      <c r="F402" s="16" t="str">
        <f t="shared" si="19"/>
        <v>0207</v>
      </c>
      <c r="G402" s="23">
        <f>IF(COUNTIF($F$3:$F402,$F402)&gt;1,"",$F402)</f>
      </c>
      <c r="H402" s="16"/>
      <c r="I402" s="16"/>
      <c r="J402" s="16"/>
    </row>
    <row r="403" spans="1:10" ht="12.75">
      <c r="A403" s="8" t="s">
        <v>12</v>
      </c>
      <c r="B403" s="5"/>
      <c r="C403" s="5">
        <v>0</v>
      </c>
      <c r="D403" s="16">
        <f t="shared" si="18"/>
      </c>
      <c r="E403" s="16"/>
      <c r="F403" s="16" t="str">
        <f t="shared" si="19"/>
        <v>0207</v>
      </c>
      <c r="G403" s="23">
        <f>IF(COUNTIF($F$3:$F403,$F403)&gt;1,"",$F403)</f>
      </c>
      <c r="H403" s="16"/>
      <c r="I403" s="16"/>
      <c r="J403" s="16"/>
    </row>
    <row r="404" spans="1:10" ht="12.75">
      <c r="A404" s="8" t="s">
        <v>13</v>
      </c>
      <c r="B404" s="5"/>
      <c r="C404" s="5">
        <v>0</v>
      </c>
      <c r="D404" s="16">
        <f t="shared" si="18"/>
      </c>
      <c r="E404" s="16"/>
      <c r="F404" s="16" t="str">
        <f t="shared" si="19"/>
        <v>0207</v>
      </c>
      <c r="G404" s="23">
        <f>IF(COUNTIF($F$3:$F404,$F404)&gt;1,"",$F404)</f>
      </c>
      <c r="H404" s="16"/>
      <c r="I404" s="16"/>
      <c r="J404" s="16"/>
    </row>
    <row r="405" spans="1:10" ht="12.75">
      <c r="A405" s="8" t="s">
        <v>14</v>
      </c>
      <c r="B405" s="5">
        <v>3089</v>
      </c>
      <c r="C405" s="5">
        <v>772.2498</v>
      </c>
      <c r="D405" s="16">
        <f t="shared" si="18"/>
        <v>24.999993525412755</v>
      </c>
      <c r="E405" s="16"/>
      <c r="F405" s="16" t="str">
        <f t="shared" si="19"/>
        <v>0207</v>
      </c>
      <c r="G405" s="23">
        <f>IF(COUNTIF($F$3:$F405,$F405)&gt;1,"",$F405)</f>
      </c>
      <c r="H405" s="16"/>
      <c r="I405" s="16"/>
      <c r="J405" s="16"/>
    </row>
    <row r="406" spans="1:10" ht="12.75">
      <c r="A406" s="8" t="s">
        <v>15</v>
      </c>
      <c r="B406" s="5"/>
      <c r="C406" s="5">
        <v>0</v>
      </c>
      <c r="D406" s="16">
        <f t="shared" si="18"/>
      </c>
      <c r="E406" s="16"/>
      <c r="F406" s="16" t="str">
        <f t="shared" si="19"/>
        <v>0207</v>
      </c>
      <c r="G406" s="23">
        <f>IF(COUNTIF($F$3:$F406,$F406)&gt;1,"",$F406)</f>
      </c>
      <c r="H406" s="16"/>
      <c r="I406" s="16"/>
      <c r="J406" s="16"/>
    </row>
    <row r="407" spans="1:10" ht="12.75">
      <c r="A407" s="8" t="s">
        <v>16</v>
      </c>
      <c r="B407" s="5">
        <v>61618</v>
      </c>
      <c r="C407" s="5">
        <v>15404.5178</v>
      </c>
      <c r="D407" s="16">
        <f t="shared" si="18"/>
        <v>25.000028887662694</v>
      </c>
      <c r="E407" s="16"/>
      <c r="F407" s="16" t="str">
        <f t="shared" si="19"/>
        <v>0207</v>
      </c>
      <c r="G407" s="23">
        <f>IF(COUNTIF($F$3:$F407,$F407)&gt;1,"",$F407)</f>
      </c>
      <c r="H407" s="16"/>
      <c r="I407" s="16"/>
      <c r="J407" s="16"/>
    </row>
    <row r="408" spans="1:10" ht="12.75">
      <c r="A408" s="8" t="s">
        <v>17</v>
      </c>
      <c r="B408" s="5">
        <v>39319</v>
      </c>
      <c r="C408" s="5">
        <v>23591.239</v>
      </c>
      <c r="D408" s="16">
        <f t="shared" si="18"/>
        <v>59.99959052875201</v>
      </c>
      <c r="E408" s="16"/>
      <c r="F408" s="16" t="str">
        <f t="shared" si="19"/>
        <v>0207</v>
      </c>
      <c r="G408" s="23">
        <f>IF(COUNTIF($F$3:$F408,$F408)&gt;1,"",$F408)</f>
      </c>
      <c r="H408" s="16"/>
      <c r="I408" s="16"/>
      <c r="J408" s="16"/>
    </row>
    <row r="409" spans="1:10" ht="12.75">
      <c r="A409" s="8" t="s">
        <v>18</v>
      </c>
      <c r="B409" s="5"/>
      <c r="C409" s="5">
        <v>0</v>
      </c>
      <c r="D409" s="16">
        <f t="shared" si="18"/>
      </c>
      <c r="E409" s="16"/>
      <c r="F409" s="16" t="str">
        <f t="shared" si="19"/>
        <v>0207</v>
      </c>
      <c r="G409" s="23">
        <f>IF(COUNTIF($F$3:$F409,$F409)&gt;1,"",$F409)</f>
      </c>
      <c r="H409" s="16"/>
      <c r="I409" s="16"/>
      <c r="J409" s="16"/>
    </row>
    <row r="410" spans="1:10" ht="12.75">
      <c r="A410" s="8" t="s">
        <v>19</v>
      </c>
      <c r="B410" s="5"/>
      <c r="C410" s="5">
        <v>0</v>
      </c>
      <c r="D410" s="16">
        <f t="shared" si="18"/>
      </c>
      <c r="E410" s="16"/>
      <c r="F410" s="16" t="str">
        <f t="shared" si="19"/>
        <v>0207</v>
      </c>
      <c r="G410" s="23">
        <f>IF(COUNTIF($F$3:$F410,$F410)&gt;1,"",$F410)</f>
      </c>
      <c r="H410" s="16"/>
      <c r="I410" s="16"/>
      <c r="J410" s="16"/>
    </row>
    <row r="411" spans="1:10" ht="12.75">
      <c r="A411" s="8" t="s">
        <v>20</v>
      </c>
      <c r="B411" s="5">
        <v>86971</v>
      </c>
      <c r="C411" s="5">
        <v>26216.5766</v>
      </c>
      <c r="D411" s="16">
        <f t="shared" si="18"/>
        <v>30.144044106656242</v>
      </c>
      <c r="E411" s="16"/>
      <c r="F411" s="16" t="str">
        <f t="shared" si="19"/>
        <v>0207</v>
      </c>
      <c r="G411" s="23">
        <f>IF(COUNTIF($F$3:$F411,$F411)&gt;1,"",$F411)</f>
      </c>
      <c r="H411" s="16"/>
      <c r="I411" s="16"/>
      <c r="J411" s="16"/>
    </row>
    <row r="412" spans="1:10" ht="13.5" thickBot="1">
      <c r="A412" s="1" t="s">
        <v>21</v>
      </c>
      <c r="B412" s="5">
        <v>27028</v>
      </c>
      <c r="C412" s="5">
        <v>0</v>
      </c>
      <c r="D412" s="16">
        <f t="shared" si="18"/>
        <v>0</v>
      </c>
      <c r="E412" s="16"/>
      <c r="F412" s="16" t="str">
        <f t="shared" si="19"/>
        <v>0207</v>
      </c>
      <c r="G412" s="23">
        <f>IF(COUNTIF($F$3:$F412,$F412)&gt;1,"",$F412)</f>
      </c>
      <c r="H412" s="16"/>
      <c r="I412" s="16"/>
      <c r="J412" s="16"/>
    </row>
    <row r="413" spans="1:10" ht="12.75">
      <c r="A413" s="8" t="s">
        <v>62</v>
      </c>
      <c r="B413" s="5">
        <v>70997</v>
      </c>
      <c r="C413" s="5">
        <v>17749.73416666667</v>
      </c>
      <c r="D413" s="16">
        <f t="shared" si="18"/>
        <v>25.00068195369758</v>
      </c>
      <c r="E413" s="16"/>
      <c r="F413" s="16" t="str">
        <f t="shared" si="19"/>
        <v>0208</v>
      </c>
      <c r="G413" s="23" t="str">
        <f>IF(COUNTIF($F$3:$F413,$F413)&gt;1,"",$F413)</f>
        <v>0208</v>
      </c>
      <c r="H413" s="16"/>
      <c r="I413" s="16"/>
      <c r="J413" s="16"/>
    </row>
    <row r="414" spans="1:10" ht="12.75">
      <c r="A414" s="8" t="s">
        <v>218</v>
      </c>
      <c r="B414" s="5">
        <v>6547545</v>
      </c>
      <c r="C414" s="5">
        <v>1326183.2438333333</v>
      </c>
      <c r="D414" s="16">
        <f t="shared" si="18"/>
        <v>20.254664058564444</v>
      </c>
      <c r="E414" s="16"/>
      <c r="F414" s="16" t="str">
        <f t="shared" si="19"/>
        <v>0208</v>
      </c>
      <c r="G414" s="23">
        <f>IF(COUNTIF($F$3:$F414,$F414)&gt;1,"",$F414)</f>
      </c>
      <c r="H414" s="16"/>
      <c r="I414" s="16"/>
      <c r="J414" s="16"/>
    </row>
    <row r="415" spans="1:10" ht="12.75">
      <c r="A415" s="8" t="s">
        <v>219</v>
      </c>
      <c r="B415" s="5">
        <v>9397</v>
      </c>
      <c r="C415" s="5">
        <v>2349.109833333333</v>
      </c>
      <c r="D415" s="16">
        <f t="shared" si="18"/>
        <v>24.99850838920222</v>
      </c>
      <c r="E415" s="16"/>
      <c r="F415" s="16" t="str">
        <f t="shared" si="19"/>
        <v>0208</v>
      </c>
      <c r="G415" s="23">
        <f>IF(COUNTIF($F$3:$F415,$F415)&gt;1,"",$F415)</f>
      </c>
      <c r="H415" s="16"/>
      <c r="I415" s="16"/>
      <c r="J415" s="16"/>
    </row>
    <row r="416" spans="1:10" ht="12.75">
      <c r="A416" s="8" t="s">
        <v>220</v>
      </c>
      <c r="B416" s="5"/>
      <c r="C416" s="5">
        <v>0</v>
      </c>
      <c r="D416" s="16">
        <f t="shared" si="18"/>
      </c>
      <c r="E416" s="16"/>
      <c r="F416" s="16" t="str">
        <f t="shared" si="19"/>
        <v>0208</v>
      </c>
      <c r="G416" s="23">
        <f>IF(COUNTIF($F$3:$F416,$F416)&gt;1,"",$F416)</f>
      </c>
      <c r="H416" s="16"/>
      <c r="I416" s="16"/>
      <c r="J416" s="16"/>
    </row>
    <row r="417" spans="1:10" ht="12.75">
      <c r="A417" s="8" t="s">
        <v>221</v>
      </c>
      <c r="B417" s="5"/>
      <c r="C417" s="5">
        <v>0</v>
      </c>
      <c r="D417" s="16">
        <f t="shared" si="18"/>
      </c>
      <c r="E417" s="16"/>
      <c r="F417" s="16" t="str">
        <f t="shared" si="19"/>
        <v>0208</v>
      </c>
      <c r="G417" s="23">
        <f>IF(COUNTIF($F$3:$F417,$F417)&gt;1,"",$F417)</f>
      </c>
      <c r="H417" s="16"/>
      <c r="I417" s="16"/>
      <c r="J417" s="16"/>
    </row>
    <row r="418" spans="1:10" ht="12.75">
      <c r="A418" s="8" t="s">
        <v>139</v>
      </c>
      <c r="B418" s="5"/>
      <c r="C418" s="5">
        <v>0</v>
      </c>
      <c r="D418" s="16">
        <f t="shared" si="18"/>
      </c>
      <c r="E418" s="16"/>
      <c r="F418" s="16" t="str">
        <f t="shared" si="19"/>
        <v>0208</v>
      </c>
      <c r="G418" s="23">
        <f>IF(COUNTIF($F$3:$F418,$F418)&gt;1,"",$F418)</f>
      </c>
      <c r="H418" s="16"/>
      <c r="I418" s="16"/>
      <c r="J418" s="16"/>
    </row>
    <row r="419" spans="1:10" ht="12.75">
      <c r="A419" s="8" t="s">
        <v>140</v>
      </c>
      <c r="B419" s="5"/>
      <c r="C419" s="5">
        <v>0</v>
      </c>
      <c r="D419" s="16">
        <f t="shared" si="18"/>
      </c>
      <c r="E419" s="16"/>
      <c r="F419" s="16" t="str">
        <f t="shared" si="19"/>
        <v>0208</v>
      </c>
      <c r="G419" s="23">
        <f>IF(COUNTIF($F$3:$F419,$F419)&gt;1,"",$F419)</f>
      </c>
      <c r="H419" s="16"/>
      <c r="I419" s="16"/>
      <c r="J419" s="16"/>
    </row>
    <row r="420" spans="1:10" ht="12.75">
      <c r="A420" s="8" t="s">
        <v>299</v>
      </c>
      <c r="B420" s="5">
        <v>15955</v>
      </c>
      <c r="C420" s="5">
        <v>3989.484833333333</v>
      </c>
      <c r="D420" s="16">
        <f t="shared" si="18"/>
        <v>25.004605661757022</v>
      </c>
      <c r="E420" s="16"/>
      <c r="F420" s="16" t="str">
        <f t="shared" si="19"/>
        <v>0208</v>
      </c>
      <c r="G420" s="23">
        <f>IF(COUNTIF($F$3:$F420,$F420)&gt;1,"",$F420)</f>
      </c>
      <c r="H420" s="16"/>
      <c r="I420" s="16"/>
      <c r="J420" s="16"/>
    </row>
    <row r="421" spans="1:10" ht="12.75">
      <c r="A421" s="8" t="s">
        <v>300</v>
      </c>
      <c r="B421" s="5">
        <v>260993</v>
      </c>
      <c r="C421" s="5">
        <v>65248.56583333332</v>
      </c>
      <c r="D421" s="16">
        <f t="shared" si="18"/>
        <v>25.000121012185506</v>
      </c>
      <c r="E421" s="16"/>
      <c r="F421" s="16" t="str">
        <f t="shared" si="19"/>
        <v>0208</v>
      </c>
      <c r="G421" s="23">
        <f>IF(COUNTIF($F$3:$F421,$F421)&gt;1,"",$F421)</f>
      </c>
      <c r="H421" s="16"/>
      <c r="I421" s="16"/>
      <c r="J421" s="16"/>
    </row>
    <row r="422" spans="1:10" ht="12.75">
      <c r="A422" s="8" t="s">
        <v>301</v>
      </c>
      <c r="B422" s="5">
        <v>17896539</v>
      </c>
      <c r="C422" s="5">
        <v>4474026.6148333335</v>
      </c>
      <c r="D422" s="16">
        <f t="shared" si="18"/>
        <v>24.999395776095778</v>
      </c>
      <c r="E422" s="16"/>
      <c r="F422" s="16" t="str">
        <f t="shared" si="19"/>
        <v>0208</v>
      </c>
      <c r="G422" s="23">
        <f>IF(COUNTIF($F$3:$F422,$F422)&gt;1,"",$F422)</f>
      </c>
      <c r="H422" s="16"/>
      <c r="I422" s="16"/>
      <c r="J422" s="16"/>
    </row>
    <row r="423" spans="1:10" ht="12.75">
      <c r="A423" s="8" t="s">
        <v>302</v>
      </c>
      <c r="B423" s="5"/>
      <c r="C423" s="5">
        <v>0</v>
      </c>
      <c r="D423" s="16">
        <f t="shared" si="18"/>
      </c>
      <c r="E423" s="16"/>
      <c r="F423" s="16" t="str">
        <f t="shared" si="19"/>
        <v>0208</v>
      </c>
      <c r="G423" s="23">
        <f>IF(COUNTIF($F$3:$F423,$F423)&gt;1,"",$F423)</f>
      </c>
      <c r="H423" s="16"/>
      <c r="I423" s="16"/>
      <c r="J423" s="16"/>
    </row>
    <row r="424" spans="1:10" ht="12.75">
      <c r="A424" s="8" t="s">
        <v>303</v>
      </c>
      <c r="B424" s="5">
        <v>11811</v>
      </c>
      <c r="C424" s="5">
        <v>2953.4933333333333</v>
      </c>
      <c r="D424" s="16">
        <f t="shared" si="18"/>
        <v>25.00629356814269</v>
      </c>
      <c r="E424" s="16"/>
      <c r="F424" s="16" t="str">
        <f t="shared" si="19"/>
        <v>0208</v>
      </c>
      <c r="G424" s="23">
        <f>IF(COUNTIF($F$3:$F424,$F424)&gt;1,"",$F424)</f>
      </c>
      <c r="H424" s="16"/>
      <c r="I424" s="16"/>
      <c r="J424" s="16"/>
    </row>
    <row r="425" spans="1:10" ht="12.75">
      <c r="A425" s="8" t="s">
        <v>304</v>
      </c>
      <c r="B425" s="5">
        <v>568722</v>
      </c>
      <c r="C425" s="5">
        <v>106635.31916666668</v>
      </c>
      <c r="D425" s="16">
        <f t="shared" si="18"/>
        <v>18.74999018266687</v>
      </c>
      <c r="E425" s="16"/>
      <c r="F425" s="16" t="str">
        <f t="shared" si="19"/>
        <v>0208</v>
      </c>
      <c r="G425" s="23">
        <f>IF(COUNTIF($F$3:$F425,$F425)&gt;1,"",$F425)</f>
      </c>
      <c r="H425" s="16"/>
      <c r="I425" s="16"/>
      <c r="J425" s="16"/>
    </row>
    <row r="426" spans="1:10" ht="13.5" thickBot="1">
      <c r="A426" s="1" t="s">
        <v>305</v>
      </c>
      <c r="B426" s="5">
        <v>3301191</v>
      </c>
      <c r="C426" s="5">
        <v>825298.0458333334</v>
      </c>
      <c r="D426" s="16">
        <f t="shared" si="18"/>
        <v>25.000008961412213</v>
      </c>
      <c r="E426" s="16"/>
      <c r="F426" s="16" t="str">
        <f t="shared" si="19"/>
        <v>0208</v>
      </c>
      <c r="G426" s="23">
        <f>IF(COUNTIF($F$3:$F426,$F426)&gt;1,"",$F426)</f>
      </c>
      <c r="H426" s="16"/>
      <c r="I426" s="16"/>
      <c r="J426" s="16"/>
    </row>
    <row r="427" spans="1:10" ht="12.75">
      <c r="A427" s="8" t="s">
        <v>141</v>
      </c>
      <c r="B427" s="5">
        <v>414112873</v>
      </c>
      <c r="C427" s="5">
        <v>69279413.3581</v>
      </c>
      <c r="D427" s="16">
        <f t="shared" si="18"/>
        <v>16.7295966571172</v>
      </c>
      <c r="E427" s="16"/>
      <c r="F427" s="16" t="str">
        <f t="shared" si="19"/>
        <v>0209</v>
      </c>
      <c r="G427" s="23" t="str">
        <f>IF(COUNTIF($F$3:$F427,$F427)&gt;1,"",$F427)</f>
        <v>0209</v>
      </c>
      <c r="H427" s="16"/>
      <c r="I427" s="16"/>
      <c r="J427" s="16"/>
    </row>
    <row r="428" spans="1:10" ht="12.75">
      <c r="A428" s="8" t="s">
        <v>286</v>
      </c>
      <c r="B428" s="5">
        <v>294</v>
      </c>
      <c r="C428" s="5">
        <v>0</v>
      </c>
      <c r="D428" s="16">
        <f t="shared" si="18"/>
        <v>0</v>
      </c>
      <c r="E428" s="16"/>
      <c r="F428" s="16" t="str">
        <f t="shared" si="19"/>
        <v>0209</v>
      </c>
      <c r="G428" s="23">
        <f>IF(COUNTIF($F$3:$F428,$F428)&gt;1,"",$F428)</f>
      </c>
      <c r="H428" s="16"/>
      <c r="I428" s="16"/>
      <c r="J428" s="16"/>
    </row>
    <row r="429" spans="1:10" ht="12.75">
      <c r="A429" s="8" t="s">
        <v>287</v>
      </c>
      <c r="B429" s="5">
        <v>310485</v>
      </c>
      <c r="C429" s="5">
        <v>52581.0431</v>
      </c>
      <c r="D429" s="16">
        <f t="shared" si="18"/>
        <v>16.935131520041228</v>
      </c>
      <c r="E429" s="16"/>
      <c r="F429" s="16" t="str">
        <f t="shared" si="19"/>
        <v>0209</v>
      </c>
      <c r="G429" s="23">
        <f>IF(COUNTIF($F$3:$F429,$F429)&gt;1,"",$F429)</f>
      </c>
      <c r="H429" s="16"/>
      <c r="I429" s="16"/>
      <c r="J429" s="16"/>
    </row>
    <row r="430" spans="1:10" ht="13.5" thickBot="1">
      <c r="A430" s="1" t="s">
        <v>288</v>
      </c>
      <c r="B430" s="5"/>
      <c r="C430" s="5">
        <v>0</v>
      </c>
      <c r="D430" s="16">
        <f t="shared" si="18"/>
      </c>
      <c r="E430" s="16"/>
      <c r="F430" s="16" t="str">
        <f t="shared" si="19"/>
        <v>0209</v>
      </c>
      <c r="G430" s="23">
        <f>IF(COUNTIF($F$3:$F430,$F430)&gt;1,"",$F430)</f>
      </c>
      <c r="H430" s="16"/>
      <c r="I430" s="16"/>
      <c r="J430" s="16"/>
    </row>
    <row r="431" spans="1:10" ht="12.75">
      <c r="A431" s="8" t="s">
        <v>452</v>
      </c>
      <c r="B431" s="5"/>
      <c r="C431" s="5">
        <v>0</v>
      </c>
      <c r="D431" s="16">
        <f t="shared" si="18"/>
      </c>
      <c r="E431" s="16"/>
      <c r="F431" s="16" t="str">
        <f t="shared" si="19"/>
        <v>0210</v>
      </c>
      <c r="G431" s="23" t="str">
        <f>IF(COUNTIF($F$3:$F431,$F431)&gt;1,"",$F431)</f>
        <v>0210</v>
      </c>
      <c r="H431" s="16"/>
      <c r="I431" s="16"/>
      <c r="J431" s="16"/>
    </row>
    <row r="432" spans="1:10" ht="12.75">
      <c r="A432" s="8" t="s">
        <v>208</v>
      </c>
      <c r="B432" s="5"/>
      <c r="C432" s="5">
        <v>0</v>
      </c>
      <c r="D432" s="16">
        <f t="shared" si="18"/>
      </c>
      <c r="E432" s="16"/>
      <c r="F432" s="16" t="str">
        <f t="shared" si="19"/>
        <v>0210</v>
      </c>
      <c r="G432" s="23">
        <f>IF(COUNTIF($F$3:$F432,$F432)&gt;1,"",$F432)</f>
      </c>
      <c r="H432" s="16"/>
      <c r="I432" s="16"/>
      <c r="J432" s="16"/>
    </row>
    <row r="433" spans="1:10" ht="12.75">
      <c r="A433" s="8" t="s">
        <v>209</v>
      </c>
      <c r="B433" s="5">
        <v>380890</v>
      </c>
      <c r="C433" s="5">
        <v>57133.3539</v>
      </c>
      <c r="D433" s="16">
        <f t="shared" si="18"/>
        <v>14.999961642468953</v>
      </c>
      <c r="E433" s="16"/>
      <c r="F433" s="16" t="str">
        <f t="shared" si="19"/>
        <v>0210</v>
      </c>
      <c r="G433" s="23">
        <f>IF(COUNTIF($F$3:$F433,$F433)&gt;1,"",$F433)</f>
      </c>
      <c r="H433" s="16"/>
      <c r="I433" s="16"/>
      <c r="J433" s="16"/>
    </row>
    <row r="434" spans="1:10" ht="12.75">
      <c r="A434" s="8" t="s">
        <v>210</v>
      </c>
      <c r="B434" s="5">
        <v>6629</v>
      </c>
      <c r="C434" s="5">
        <v>994.4669</v>
      </c>
      <c r="D434" s="16">
        <f t="shared" si="18"/>
        <v>15.001763463569166</v>
      </c>
      <c r="E434" s="16"/>
      <c r="F434" s="16" t="str">
        <f t="shared" si="19"/>
        <v>0210</v>
      </c>
      <c r="G434" s="23">
        <f>IF(COUNTIF($F$3:$F434,$F434)&gt;1,"",$F434)</f>
      </c>
      <c r="H434" s="16"/>
      <c r="I434" s="16"/>
      <c r="J434" s="16"/>
    </row>
    <row r="435" spans="1:10" ht="12.75">
      <c r="A435" s="8" t="s">
        <v>211</v>
      </c>
      <c r="B435" s="5">
        <v>32096</v>
      </c>
      <c r="C435" s="5">
        <v>4814.325</v>
      </c>
      <c r="D435" s="16">
        <f t="shared" si="18"/>
        <v>14.999766326021934</v>
      </c>
      <c r="E435" s="16"/>
      <c r="F435" s="16" t="str">
        <f t="shared" si="19"/>
        <v>0210</v>
      </c>
      <c r="G435" s="23">
        <f>IF(COUNTIF($F$3:$F435,$F435)&gt;1,"",$F435)</f>
      </c>
      <c r="H435" s="16"/>
      <c r="I435" s="16"/>
      <c r="J435" s="16"/>
    </row>
    <row r="436" spans="1:10" ht="12.75">
      <c r="A436" s="8" t="s">
        <v>212</v>
      </c>
      <c r="B436" s="5"/>
      <c r="C436" s="5">
        <v>0</v>
      </c>
      <c r="D436" s="16">
        <f t="shared" si="18"/>
      </c>
      <c r="E436" s="16"/>
      <c r="F436" s="16" t="str">
        <f t="shared" si="19"/>
        <v>0210</v>
      </c>
      <c r="G436" s="23">
        <f>IF(COUNTIF($F$3:$F436,$F436)&gt;1,"",$F436)</f>
      </c>
      <c r="H436" s="16"/>
      <c r="I436" s="16"/>
      <c r="J436" s="16"/>
    </row>
    <row r="437" spans="1:10" ht="12.75">
      <c r="A437" s="8" t="s">
        <v>213</v>
      </c>
      <c r="B437" s="5">
        <v>7949160</v>
      </c>
      <c r="C437" s="5">
        <v>1556828.4246</v>
      </c>
      <c r="D437" s="16">
        <f t="shared" si="18"/>
        <v>19.58481681838081</v>
      </c>
      <c r="E437" s="16"/>
      <c r="F437" s="16" t="str">
        <f t="shared" si="19"/>
        <v>0210</v>
      </c>
      <c r="G437" s="23">
        <f>IF(COUNTIF($F$3:$F437,$F437)&gt;1,"",$F437)</f>
      </c>
      <c r="H437" s="16"/>
      <c r="I437" s="16"/>
      <c r="J437" s="16"/>
    </row>
    <row r="438" spans="1:10" ht="12.75">
      <c r="A438" s="8" t="s">
        <v>214</v>
      </c>
      <c r="B438" s="5"/>
      <c r="C438" s="5">
        <v>0</v>
      </c>
      <c r="D438" s="16">
        <f t="shared" si="18"/>
      </c>
      <c r="E438" s="16"/>
      <c r="F438" s="16" t="str">
        <f t="shared" si="19"/>
        <v>0210</v>
      </c>
      <c r="G438" s="23">
        <f>IF(COUNTIF($F$3:$F438,$F438)&gt;1,"",$F438)</f>
      </c>
      <c r="H438" s="16"/>
      <c r="I438" s="16"/>
      <c r="J438" s="16"/>
    </row>
    <row r="439" spans="1:10" ht="12.75">
      <c r="A439" s="8" t="s">
        <v>215</v>
      </c>
      <c r="B439" s="5"/>
      <c r="C439" s="5">
        <v>0</v>
      </c>
      <c r="D439" s="16">
        <f t="shared" si="18"/>
      </c>
      <c r="E439" s="16"/>
      <c r="F439" s="16" t="str">
        <f t="shared" si="19"/>
        <v>0210</v>
      </c>
      <c r="G439" s="23">
        <f>IF(COUNTIF($F$3:$F439,$F439)&gt;1,"",$F439)</f>
      </c>
      <c r="H439" s="16"/>
      <c r="I439" s="16"/>
      <c r="J439" s="16"/>
    </row>
    <row r="440" spans="1:10" ht="12.75">
      <c r="A440" s="8" t="s">
        <v>216</v>
      </c>
      <c r="B440" s="5"/>
      <c r="C440" s="5">
        <v>0</v>
      </c>
      <c r="D440" s="16">
        <f t="shared" si="18"/>
      </c>
      <c r="E440" s="16"/>
      <c r="F440" s="16" t="str">
        <f t="shared" si="19"/>
        <v>0210</v>
      </c>
      <c r="G440" s="23">
        <f>IF(COUNTIF($F$3:$F440,$F440)&gt;1,"",$F440)</f>
      </c>
      <c r="H440" s="16"/>
      <c r="I440" s="16"/>
      <c r="J440" s="16"/>
    </row>
    <row r="441" spans="1:10" ht="12.75">
      <c r="A441" s="8" t="s">
        <v>262</v>
      </c>
      <c r="B441" s="5"/>
      <c r="C441" s="5">
        <v>0</v>
      </c>
      <c r="D441" s="16">
        <f t="shared" si="18"/>
      </c>
      <c r="E441" s="16"/>
      <c r="F441" s="16" t="str">
        <f t="shared" si="19"/>
        <v>0210</v>
      </c>
      <c r="G441" s="23">
        <f>IF(COUNTIF($F$3:$F441,$F441)&gt;1,"",$F441)</f>
      </c>
      <c r="H441" s="16"/>
      <c r="I441" s="16"/>
      <c r="J441" s="16"/>
    </row>
    <row r="442" spans="1:10" ht="12.75">
      <c r="A442" s="8" t="s">
        <v>263</v>
      </c>
      <c r="B442" s="5"/>
      <c r="C442" s="5">
        <v>0</v>
      </c>
      <c r="D442" s="16">
        <f t="shared" si="18"/>
      </c>
      <c r="E442" s="16"/>
      <c r="F442" s="16" t="str">
        <f t="shared" si="19"/>
        <v>0210</v>
      </c>
      <c r="G442" s="23">
        <f>IF(COUNTIF($F$3:$F442,$F442)&gt;1,"",$F442)</f>
      </c>
      <c r="H442" s="16"/>
      <c r="I442" s="16"/>
      <c r="J442" s="16"/>
    </row>
    <row r="443" spans="1:10" ht="12.75">
      <c r="A443" s="8" t="s">
        <v>264</v>
      </c>
      <c r="B443" s="5"/>
      <c r="C443" s="5">
        <v>0</v>
      </c>
      <c r="D443" s="16">
        <f t="shared" si="18"/>
      </c>
      <c r="E443" s="16"/>
      <c r="F443" s="16" t="str">
        <f t="shared" si="19"/>
        <v>0210</v>
      </c>
      <c r="G443" s="23">
        <f>IF(COUNTIF($F$3:$F443,$F443)&gt;1,"",$F443)</f>
      </c>
      <c r="H443" s="16"/>
      <c r="I443" s="16"/>
      <c r="J443" s="16"/>
    </row>
    <row r="444" spans="1:10" ht="12.75">
      <c r="A444" s="8" t="s">
        <v>265</v>
      </c>
      <c r="B444" s="5"/>
      <c r="C444" s="5">
        <v>0</v>
      </c>
      <c r="D444" s="16">
        <f t="shared" si="18"/>
      </c>
      <c r="E444" s="16"/>
      <c r="F444" s="16" t="str">
        <f t="shared" si="19"/>
        <v>0210</v>
      </c>
      <c r="G444" s="23">
        <f>IF(COUNTIF($F$3:$F444,$F444)&gt;1,"",$F444)</f>
      </c>
      <c r="H444" s="16"/>
      <c r="I444" s="16"/>
      <c r="J444" s="16"/>
    </row>
    <row r="445" spans="1:10" ht="12.75">
      <c r="A445" s="8" t="s">
        <v>266</v>
      </c>
      <c r="B445" s="5">
        <v>3012</v>
      </c>
      <c r="C445" s="5">
        <v>451.6567</v>
      </c>
      <c r="D445" s="16">
        <f t="shared" si="18"/>
        <v>14.995242363877823</v>
      </c>
      <c r="E445" s="16"/>
      <c r="F445" s="16" t="str">
        <f t="shared" si="19"/>
        <v>0210</v>
      </c>
      <c r="G445" s="23">
        <f>IF(COUNTIF($F$3:$F445,$F445)&gt;1,"",$F445)</f>
      </c>
      <c r="H445" s="16"/>
      <c r="I445" s="16"/>
      <c r="J445" s="16"/>
    </row>
    <row r="446" spans="1:10" ht="12.75">
      <c r="A446" s="8" t="s">
        <v>267</v>
      </c>
      <c r="B446" s="5">
        <v>912602</v>
      </c>
      <c r="C446" s="5">
        <v>128299.0483</v>
      </c>
      <c r="D446" s="16">
        <f t="shared" si="18"/>
        <v>14.058598195051072</v>
      </c>
      <c r="E446" s="16"/>
      <c r="F446" s="16" t="str">
        <f t="shared" si="19"/>
        <v>0210</v>
      </c>
      <c r="G446" s="23">
        <f>IF(COUNTIF($F$3:$F446,$F446)&gt;1,"",$F446)</f>
      </c>
      <c r="H446" s="16"/>
      <c r="I446" s="16"/>
      <c r="J446" s="16"/>
    </row>
    <row r="447" spans="1:10" ht="12.75">
      <c r="A447" s="8" t="s">
        <v>268</v>
      </c>
      <c r="B447" s="5">
        <v>3610</v>
      </c>
      <c r="C447" s="5">
        <v>541.5682</v>
      </c>
      <c r="D447" s="16">
        <f t="shared" si="18"/>
        <v>15.001889196675902</v>
      </c>
      <c r="E447" s="16"/>
      <c r="F447" s="16" t="str">
        <f t="shared" si="19"/>
        <v>0210</v>
      </c>
      <c r="G447" s="23">
        <f>IF(COUNTIF($F$3:$F447,$F447)&gt;1,"",$F447)</f>
      </c>
      <c r="H447" s="16"/>
      <c r="I447" s="16"/>
      <c r="J447" s="16"/>
    </row>
    <row r="448" spans="1:10" ht="12.75">
      <c r="A448" s="8" t="s">
        <v>269</v>
      </c>
      <c r="B448" s="5"/>
      <c r="C448" s="5">
        <v>0</v>
      </c>
      <c r="D448" s="16">
        <f t="shared" si="18"/>
      </c>
      <c r="E448" s="16"/>
      <c r="F448" s="16" t="str">
        <f t="shared" si="19"/>
        <v>0210</v>
      </c>
      <c r="G448" s="23">
        <f>IF(COUNTIF($F$3:$F448,$F448)&gt;1,"",$F448)</f>
      </c>
      <c r="H448" s="16"/>
      <c r="I448" s="16"/>
      <c r="J448" s="16"/>
    </row>
    <row r="449" spans="1:10" ht="12.75">
      <c r="A449" s="8" t="s">
        <v>433</v>
      </c>
      <c r="B449" s="5"/>
      <c r="C449" s="5">
        <v>0</v>
      </c>
      <c r="D449" s="16">
        <f t="shared" si="18"/>
      </c>
      <c r="E449" s="16"/>
      <c r="F449" s="16" t="str">
        <f t="shared" si="19"/>
        <v>0210</v>
      </c>
      <c r="G449" s="23">
        <f>IF(COUNTIF($F$3:$F449,$F449)&gt;1,"",$F449)</f>
      </c>
      <c r="H449" s="16"/>
      <c r="I449" s="16"/>
      <c r="J449" s="16"/>
    </row>
    <row r="450" spans="1:10" ht="12.75">
      <c r="A450" s="8" t="s">
        <v>434</v>
      </c>
      <c r="B450" s="5">
        <v>115580</v>
      </c>
      <c r="C450" s="5">
        <v>17337.0223</v>
      </c>
      <c r="D450" s="16">
        <f t="shared" si="18"/>
        <v>15.0000192939955</v>
      </c>
      <c r="E450" s="16"/>
      <c r="F450" s="16" t="str">
        <f t="shared" si="19"/>
        <v>0210</v>
      </c>
      <c r="G450" s="23">
        <f>IF(COUNTIF($F$3:$F450,$F450)&gt;1,"",$F450)</f>
      </c>
      <c r="H450" s="16"/>
      <c r="I450" s="16"/>
      <c r="J450" s="16"/>
    </row>
    <row r="451" spans="1:10" ht="12.75">
      <c r="A451" s="8" t="s">
        <v>435</v>
      </c>
      <c r="B451" s="5"/>
      <c r="C451" s="5">
        <v>0</v>
      </c>
      <c r="D451" s="16">
        <f t="shared" si="18"/>
      </c>
      <c r="E451" s="16"/>
      <c r="F451" s="16" t="str">
        <f t="shared" si="19"/>
        <v>0210</v>
      </c>
      <c r="G451" s="23">
        <f>IF(COUNTIF($F$3:$F451,$F451)&gt;1,"",$F451)</f>
      </c>
      <c r="H451" s="16"/>
      <c r="I451" s="16"/>
      <c r="J451" s="16"/>
    </row>
    <row r="452" spans="1:10" ht="12.75">
      <c r="A452" s="8" t="s">
        <v>436</v>
      </c>
      <c r="B452" s="5"/>
      <c r="C452" s="5">
        <v>0</v>
      </c>
      <c r="D452" s="16">
        <f aca="true" t="shared" si="20" ref="D452:D467">IF(B452=0,"",C452/B452*100)</f>
      </c>
      <c r="E452" s="16"/>
      <c r="F452" s="16" t="str">
        <f aca="true" t="shared" si="21" ref="F452:F467">LEFT($A452,4)</f>
        <v>0210</v>
      </c>
      <c r="G452" s="23">
        <f>IF(COUNTIF($F$3:$F452,$F452)&gt;1,"",$F452)</f>
      </c>
      <c r="H452" s="16"/>
      <c r="I452" s="16"/>
      <c r="J452" s="16"/>
    </row>
    <row r="453" spans="1:10" ht="12.75">
      <c r="A453" s="8" t="s">
        <v>437</v>
      </c>
      <c r="B453" s="5"/>
      <c r="C453" s="5">
        <v>0</v>
      </c>
      <c r="D453" s="16">
        <f t="shared" si="20"/>
      </c>
      <c r="E453" s="16"/>
      <c r="F453" s="16" t="str">
        <f t="shared" si="21"/>
        <v>0210</v>
      </c>
      <c r="G453" s="23">
        <f>IF(COUNTIF($F$3:$F453,$F453)&gt;1,"",$F453)</f>
      </c>
      <c r="H453" s="16"/>
      <c r="I453" s="16"/>
      <c r="J453" s="16"/>
    </row>
    <row r="454" spans="1:10" ht="12.75">
      <c r="A454" s="8" t="s">
        <v>438</v>
      </c>
      <c r="B454" s="5"/>
      <c r="C454" s="5">
        <v>0</v>
      </c>
      <c r="D454" s="16">
        <f t="shared" si="20"/>
      </c>
      <c r="E454" s="16"/>
      <c r="F454" s="16" t="str">
        <f t="shared" si="21"/>
        <v>0210</v>
      </c>
      <c r="G454" s="23">
        <f>IF(COUNTIF($F$3:$F454,$F454)&gt;1,"",$F454)</f>
      </c>
      <c r="H454" s="16"/>
      <c r="I454" s="16"/>
      <c r="J454" s="16"/>
    </row>
    <row r="455" spans="1:10" ht="12.75">
      <c r="A455" s="8" t="s">
        <v>289</v>
      </c>
      <c r="B455" s="5">
        <v>542</v>
      </c>
      <c r="C455" s="5">
        <v>98.399</v>
      </c>
      <c r="D455" s="16">
        <f t="shared" si="20"/>
        <v>18.15479704797048</v>
      </c>
      <c r="E455" s="16"/>
      <c r="F455" s="16" t="str">
        <f t="shared" si="21"/>
        <v>0210</v>
      </c>
      <c r="G455" s="23">
        <f>IF(COUNTIF($F$3:$F455,$F455)&gt;1,"",$F455)</f>
      </c>
      <c r="H455" s="16"/>
      <c r="I455" s="16"/>
      <c r="J455" s="16"/>
    </row>
    <row r="456" spans="1:10" ht="12.75">
      <c r="A456" s="8" t="s">
        <v>290</v>
      </c>
      <c r="B456" s="5"/>
      <c r="C456" s="5">
        <v>0</v>
      </c>
      <c r="D456" s="16">
        <f t="shared" si="20"/>
      </c>
      <c r="E456" s="16"/>
      <c r="F456" s="16" t="str">
        <f t="shared" si="21"/>
        <v>0210</v>
      </c>
      <c r="G456" s="23">
        <f>IF(COUNTIF($F$3:$F456,$F456)&gt;1,"",$F456)</f>
      </c>
      <c r="H456" s="16"/>
      <c r="I456" s="16"/>
      <c r="J456" s="16"/>
    </row>
    <row r="457" spans="1:10" ht="12.75">
      <c r="A457" s="8" t="s">
        <v>291</v>
      </c>
      <c r="B457" s="5"/>
      <c r="C457" s="5">
        <v>0</v>
      </c>
      <c r="D457" s="16">
        <f t="shared" si="20"/>
      </c>
      <c r="E457" s="16"/>
      <c r="F457" s="16" t="str">
        <f t="shared" si="21"/>
        <v>0210</v>
      </c>
      <c r="G457" s="23">
        <f>IF(COUNTIF($F$3:$F457,$F457)&gt;1,"",$F457)</f>
      </c>
      <c r="H457" s="16"/>
      <c r="I457" s="16"/>
      <c r="J457" s="16"/>
    </row>
    <row r="458" spans="1:10" ht="12.75">
      <c r="A458" s="8" t="s">
        <v>292</v>
      </c>
      <c r="B458" s="5">
        <v>89255</v>
      </c>
      <c r="C458" s="5">
        <v>13387.9457</v>
      </c>
      <c r="D458" s="16">
        <f t="shared" si="20"/>
        <v>14.999659066718952</v>
      </c>
      <c r="E458" s="16"/>
      <c r="F458" s="16" t="str">
        <f t="shared" si="21"/>
        <v>0210</v>
      </c>
      <c r="G458" s="23">
        <f>IF(COUNTIF($F$3:$F458,$F458)&gt;1,"",$F458)</f>
      </c>
      <c r="H458" s="16"/>
      <c r="I458" s="16"/>
      <c r="J458" s="16"/>
    </row>
    <row r="459" spans="1:10" ht="12.75">
      <c r="A459" s="8" t="s">
        <v>293</v>
      </c>
      <c r="B459" s="5"/>
      <c r="C459" s="5">
        <v>0</v>
      </c>
      <c r="D459" s="16">
        <f t="shared" si="20"/>
      </c>
      <c r="E459" s="16"/>
      <c r="F459" s="16" t="str">
        <f t="shared" si="21"/>
        <v>0210</v>
      </c>
      <c r="G459" s="23">
        <f>IF(COUNTIF($F$3:$F459,$F459)&gt;1,"",$F459)</f>
      </c>
      <c r="H459" s="16"/>
      <c r="I459" s="16"/>
      <c r="J459" s="16"/>
    </row>
    <row r="460" spans="1:10" ht="12.75">
      <c r="A460" s="8" t="s">
        <v>294</v>
      </c>
      <c r="B460" s="5"/>
      <c r="C460" s="5">
        <v>0</v>
      </c>
      <c r="D460" s="16">
        <f t="shared" si="20"/>
      </c>
      <c r="E460" s="16"/>
      <c r="F460" s="16" t="str">
        <f t="shared" si="21"/>
        <v>0210</v>
      </c>
      <c r="G460" s="23">
        <f>IF(COUNTIF($F$3:$F460,$F460)&gt;1,"",$F460)</f>
      </c>
      <c r="H460" s="16"/>
      <c r="I460" s="16"/>
      <c r="J460" s="16"/>
    </row>
    <row r="461" spans="1:10" ht="12.75">
      <c r="A461" s="8" t="s">
        <v>295</v>
      </c>
      <c r="B461" s="5"/>
      <c r="C461" s="5">
        <v>0</v>
      </c>
      <c r="D461" s="16">
        <f t="shared" si="20"/>
      </c>
      <c r="E461" s="16"/>
      <c r="F461" s="16" t="str">
        <f t="shared" si="21"/>
        <v>0210</v>
      </c>
      <c r="G461" s="23">
        <f>IF(COUNTIF($F$3:$F461,$F461)&gt;1,"",$F461)</f>
      </c>
      <c r="H461" s="16"/>
      <c r="I461" s="16"/>
      <c r="J461" s="16"/>
    </row>
    <row r="462" spans="1:10" ht="12.75">
      <c r="A462" s="8" t="s">
        <v>296</v>
      </c>
      <c r="B462" s="5"/>
      <c r="C462" s="5">
        <v>0</v>
      </c>
      <c r="D462" s="16">
        <f t="shared" si="20"/>
      </c>
      <c r="E462" s="16"/>
      <c r="F462" s="16" t="str">
        <f t="shared" si="21"/>
        <v>0210</v>
      </c>
      <c r="G462" s="23">
        <f>IF(COUNTIF($F$3:$F462,$F462)&gt;1,"",$F462)</f>
      </c>
      <c r="H462" s="16"/>
      <c r="I462" s="16"/>
      <c r="J462" s="16"/>
    </row>
    <row r="463" spans="1:10" ht="12.75">
      <c r="A463" s="8" t="s">
        <v>297</v>
      </c>
      <c r="B463" s="5"/>
      <c r="C463" s="5">
        <v>0</v>
      </c>
      <c r="D463" s="16">
        <f t="shared" si="20"/>
      </c>
      <c r="E463" s="16"/>
      <c r="F463" s="16" t="str">
        <f t="shared" si="21"/>
        <v>0210</v>
      </c>
      <c r="G463" s="23">
        <f>IF(COUNTIF($F$3:$F463,$F463)&gt;1,"",$F463)</f>
      </c>
      <c r="H463" s="16"/>
      <c r="I463" s="16"/>
      <c r="J463" s="16"/>
    </row>
    <row r="464" spans="1:10" ht="12.75">
      <c r="A464" s="8" t="s">
        <v>298</v>
      </c>
      <c r="B464" s="5">
        <v>44361</v>
      </c>
      <c r="C464" s="5">
        <v>6653.6726</v>
      </c>
      <c r="D464" s="16">
        <f t="shared" si="20"/>
        <v>14.998923829489867</v>
      </c>
      <c r="E464" s="16"/>
      <c r="F464" s="16" t="str">
        <f t="shared" si="21"/>
        <v>0210</v>
      </c>
      <c r="G464" s="23">
        <f>IF(COUNTIF($F$3:$F464,$F464)&gt;1,"",$F464)</f>
      </c>
      <c r="H464" s="16"/>
      <c r="I464" s="16"/>
      <c r="J464" s="16"/>
    </row>
    <row r="465" spans="1:10" ht="12.75">
      <c r="A465" s="8" t="s">
        <v>348</v>
      </c>
      <c r="B465" s="5"/>
      <c r="C465" s="5">
        <v>0</v>
      </c>
      <c r="D465" s="16">
        <f t="shared" si="20"/>
      </c>
      <c r="E465" s="16"/>
      <c r="F465" s="16" t="str">
        <f t="shared" si="21"/>
        <v>0210</v>
      </c>
      <c r="G465" s="23">
        <f>IF(COUNTIF($F$3:$F465,$F465)&gt;1,"",$F465)</f>
      </c>
      <c r="H465" s="16"/>
      <c r="I465" s="16"/>
      <c r="J465" s="16"/>
    </row>
    <row r="466" spans="1:10" ht="12.75">
      <c r="A466" s="8" t="s">
        <v>349</v>
      </c>
      <c r="B466" s="5"/>
      <c r="C466" s="5">
        <v>0</v>
      </c>
      <c r="D466" s="16">
        <f t="shared" si="20"/>
      </c>
      <c r="E466" s="16"/>
      <c r="F466" s="16" t="str">
        <f t="shared" si="21"/>
        <v>0210</v>
      </c>
      <c r="G466" s="23">
        <f>IF(COUNTIF($F$3:$F466,$F466)&gt;1,"",$F466)</f>
      </c>
      <c r="H466" s="16"/>
      <c r="I466" s="16"/>
      <c r="J466" s="16"/>
    </row>
    <row r="467" spans="1:10" ht="13.5" thickBot="1">
      <c r="A467" s="1" t="s">
        <v>350</v>
      </c>
      <c r="B467" s="5">
        <v>1758028</v>
      </c>
      <c r="C467" s="5">
        <v>263703.9393</v>
      </c>
      <c r="D467" s="16">
        <f t="shared" si="20"/>
        <v>14.999985170884653</v>
      </c>
      <c r="E467" s="16"/>
      <c r="F467" s="16" t="str">
        <f t="shared" si="21"/>
        <v>0210</v>
      </c>
      <c r="G467" s="23">
        <f>IF(COUNTIF($F$3:$F467,$F467)&gt;1,"",$F467)</f>
      </c>
      <c r="H467" s="16"/>
      <c r="I467" s="16"/>
      <c r="J467" s="16"/>
    </row>
    <row r="468" spans="2:3" ht="12.75">
      <c r="B468" s="6"/>
      <c r="C468" s="7"/>
    </row>
  </sheetData>
  <sheetProtection/>
  <autoFilter ref="A2:C467"/>
  <conditionalFormatting sqref="N3:N29">
    <cfRule type="cellIs" priority="3" dxfId="2" operator="notEqual" stopIfTrue="1">
      <formula>""</formula>
    </cfRule>
  </conditionalFormatting>
  <conditionalFormatting sqref="L3:M29">
    <cfRule type="cellIs" priority="1" dxfId="6" operator="greaterThan" stopIfTrue="1">
      <formula>0</formula>
    </cfRule>
    <cfRule type="cellIs" priority="2" dxfId="7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DDV</cp:lastModifiedBy>
  <cp:lastPrinted>2009-10-03T14:32:31Z</cp:lastPrinted>
  <dcterms:created xsi:type="dcterms:W3CDTF">2009-02-13T09:36:24Z</dcterms:created>
  <dcterms:modified xsi:type="dcterms:W3CDTF">2009-10-03T14:55:11Z</dcterms:modified>
  <cp:category/>
  <cp:version/>
  <cp:contentType/>
  <cp:contentStatus/>
</cp:coreProperties>
</file>