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260" windowHeight="5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Swarg</author>
  </authors>
  <commentList>
    <comment ref="C24" authorId="0">
      <text>
        <r>
          <rPr>
            <b/>
            <sz val="8"/>
            <rFont val="Tahoma"/>
            <family val="0"/>
          </rPr>
          <t>ххх</t>
        </r>
        <r>
          <rPr>
            <sz val="8"/>
            <rFont val="Tahoma"/>
            <family val="0"/>
          </rPr>
          <t xml:space="preserve">
Правой кнопкой на нужной ячейке - создать примечание. Когда подводишь мышку к ячейке с примечанием, оно выскакивает автоматом.</t>
        </r>
      </text>
    </comment>
    <comment ref="B10" authorId="0">
      <text>
        <r>
          <rPr>
            <b/>
            <sz val="8"/>
            <rFont val="Tahoma"/>
            <family val="0"/>
          </rPr>
          <t>ххх:</t>
        </r>
        <r>
          <rPr>
            <sz val="8"/>
            <rFont val="Tahoma"/>
            <family val="0"/>
          </rPr>
          <t xml:space="preserve">
не ошибка?
Должно быть 125</t>
        </r>
      </text>
    </comment>
    <comment ref="B4" authorId="0">
      <text>
        <r>
          <rPr>
            <b/>
            <sz val="8"/>
            <rFont val="Tahoma"/>
            <family val="0"/>
          </rPr>
          <t>ххх:</t>
        </r>
        <r>
          <rPr>
            <sz val="8"/>
            <rFont val="Tahoma"/>
            <family val="0"/>
          </rPr>
          <t xml:space="preserve">
Допусти В4 -выдать подсказку "Набирать в ручную" 
</t>
        </r>
      </text>
    </comment>
  </commentList>
</comments>
</file>

<file path=xl/sharedStrings.xml><?xml version="1.0" encoding="utf-8"?>
<sst xmlns="http://schemas.openxmlformats.org/spreadsheetml/2006/main" count="37" uniqueCount="35">
  <si>
    <t>Дата поступления:</t>
  </si>
  <si>
    <t>00.00.2013</t>
  </si>
  <si>
    <t>Наименование покрытия:</t>
  </si>
  <si>
    <t>ETERNA (верхний слой)</t>
  </si>
  <si>
    <t>№ боч</t>
  </si>
  <si>
    <t>кг кол</t>
  </si>
  <si>
    <t>Расход</t>
  </si>
  <si>
    <t>Остаток</t>
  </si>
  <si>
    <t>Резерв</t>
  </si>
  <si>
    <t>Дата изготовления</t>
  </si>
  <si>
    <t>Срок годн (мес)</t>
  </si>
  <si>
    <t>Срок истекания</t>
  </si>
  <si>
    <t>Сегодня</t>
  </si>
  <si>
    <t>ОСГ (мес.)</t>
  </si>
  <si>
    <t>ОСГ %</t>
  </si>
  <si>
    <t>ОСГ-ост срок годности</t>
  </si>
  <si>
    <t>Итого</t>
  </si>
  <si>
    <t>тут</t>
  </si>
  <si>
    <t>Просрочено</t>
  </si>
  <si>
    <t>Годные</t>
  </si>
  <si>
    <t>кг</t>
  </si>
  <si>
    <t>25+25  у нас</t>
  </si>
  <si>
    <t>ОСГ (дни)</t>
  </si>
  <si>
    <t>25+25+25</t>
  </si>
  <si>
    <t>красные и жельтые поля,надо изменить.как я просил</t>
  </si>
  <si>
    <t xml:space="preserve">показать в КГ сколько (СУММУ всех) Просрочено,сколько еще годны? Если "Просрочено" или "Срочнная реализация,то сосчитать сколько в КГ и цвет изменить"  столб J8 ? </t>
  </si>
  <si>
    <t xml:space="preserve">-когда просрочено,чтоб не показывало слово "#число",как то не красиво К8 ,может сделать пусто, сможете ? </t>
  </si>
  <si>
    <t>- если какой то товар использовали и его нет D5,то нигде не прибавлять/не считать</t>
  </si>
  <si>
    <t>СУММЕСЛИ(J$4:J$8;"Срочн реализ";D$4:D$8)</t>
  </si>
  <si>
    <t>СУММЕСЛИ(J$4:J$8;"Просрочено!";D$4:D$8)</t>
  </si>
  <si>
    <t>1) значение=Срочн реализ  -  вид (в формате выбрать цвет)</t>
  </si>
  <si>
    <t xml:space="preserve">2) значение=Просрочено!  -  вид (в формате выбрать цвет) </t>
  </si>
  <si>
    <t>Правой кнопкой на нужной ячейке - создать примечание. Когда подводишь мышку к ячейке с примечанием, оно выскакивает автоматом.</t>
  </si>
  <si>
    <r>
      <t>Цвет ячеек столбца</t>
    </r>
    <r>
      <rPr>
        <b/>
        <sz val="12"/>
        <color indexed="8"/>
        <rFont val="Calibri"/>
        <family val="2"/>
      </rPr>
      <t xml:space="preserve"> J</t>
    </r>
    <r>
      <rPr>
        <sz val="11"/>
        <color indexed="8"/>
        <rFont val="Calibri"/>
        <family val="2"/>
      </rPr>
      <t xml:space="preserve"> задать условным форматированием:</t>
    </r>
  </si>
  <si>
    <t xml:space="preserve">видел тут файлы,когда тыкаешь по какой то ячейке,вылетает подсказка,как это вы делаете?  Допусти В4 -выдать подсказку "Набирать в ручную"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</si>
</sst>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14" fontId="2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0" fontId="0" fillId="0" borderId="11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9" fontId="0" fillId="0" borderId="10" xfId="55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" fontId="5" fillId="0" borderId="0" xfId="0" applyNumberFormat="1" applyFont="1" applyFill="1" applyBorder="1" applyAlignment="1">
      <alignment horizontal="center" wrapText="1"/>
    </xf>
    <xf numFmtId="1" fontId="2" fillId="24" borderId="10" xfId="0" applyNumberFormat="1" applyFont="1" applyFill="1" applyBorder="1" applyAlignment="1">
      <alignment horizontal="center" wrapText="1"/>
    </xf>
    <xf numFmtId="0" fontId="0" fillId="24" borderId="10" xfId="0" applyFill="1" applyBorder="1" applyAlignment="1">
      <alignment horizontal="center"/>
    </xf>
    <xf numFmtId="9" fontId="0" fillId="24" borderId="10" xfId="55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5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10</xdr:row>
      <xdr:rowOff>76200</xdr:rowOff>
    </xdr:from>
    <xdr:to>
      <xdr:col>6</xdr:col>
      <xdr:colOff>504825</xdr:colOff>
      <xdr:row>24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4181475" y="2124075"/>
          <a:ext cx="200025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9</xdr:row>
      <xdr:rowOff>76200</xdr:rowOff>
    </xdr:from>
    <xdr:to>
      <xdr:col>6</xdr:col>
      <xdr:colOff>114300</xdr:colOff>
      <xdr:row>25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3962400" y="1933575"/>
          <a:ext cx="28575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5" max="5" width="6.421875" style="0" bestFit="1" customWidth="1"/>
    <col min="6" max="6" width="15.140625" style="0" customWidth="1"/>
    <col min="8" max="8" width="13.00390625" style="0" customWidth="1"/>
    <col min="9" max="9" width="12.7109375" style="0" customWidth="1"/>
    <col min="10" max="10" width="16.57421875" style="0" customWidth="1"/>
    <col min="11" max="11" width="13.8515625" style="0" customWidth="1"/>
    <col min="12" max="12" width="11.00390625" style="0" customWidth="1"/>
    <col min="13" max="13" width="10.140625" style="0" bestFit="1" customWidth="1"/>
  </cols>
  <sheetData>
    <row r="1" spans="1:13" ht="15.75">
      <c r="A1" s="1" t="s">
        <v>0</v>
      </c>
      <c r="B1" s="1"/>
      <c r="C1" s="1"/>
      <c r="D1" s="1"/>
      <c r="E1" s="1"/>
      <c r="F1" s="2" t="s">
        <v>1</v>
      </c>
      <c r="G1" s="1"/>
      <c r="H1" s="1"/>
      <c r="I1" s="1"/>
      <c r="J1" s="3"/>
      <c r="K1" s="4"/>
      <c r="L1" s="5">
        <f ca="1">TODAY()</f>
        <v>41617</v>
      </c>
      <c r="M1" s="3"/>
    </row>
    <row r="2" spans="1:13" ht="15">
      <c r="A2" s="6" t="s">
        <v>2</v>
      </c>
      <c r="B2" s="6"/>
      <c r="C2" s="6"/>
      <c r="D2" s="6"/>
      <c r="E2" s="6"/>
      <c r="F2" s="6" t="s">
        <v>3</v>
      </c>
      <c r="G2" s="6"/>
      <c r="H2" s="6"/>
      <c r="I2" s="6"/>
      <c r="K2" s="6"/>
      <c r="L2" s="6"/>
      <c r="M2" s="3"/>
    </row>
    <row r="3" spans="1:14" ht="25.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22</v>
      </c>
      <c r="K3" s="7" t="s">
        <v>13</v>
      </c>
      <c r="L3" s="7" t="s">
        <v>14</v>
      </c>
      <c r="M3" s="3"/>
      <c r="N3" s="3"/>
    </row>
    <row r="4" spans="1:13" ht="15">
      <c r="A4" s="8">
        <v>1</v>
      </c>
      <c r="B4" s="8">
        <v>25</v>
      </c>
      <c r="C4" s="8">
        <v>0</v>
      </c>
      <c r="D4" s="8">
        <f>B4-C4</f>
        <v>25</v>
      </c>
      <c r="E4" s="8"/>
      <c r="F4" s="2">
        <v>41609</v>
      </c>
      <c r="G4" s="9">
        <v>6</v>
      </c>
      <c r="H4" s="2">
        <f>_XLL.ДАТАМЕС(F4,G4)</f>
        <v>41791</v>
      </c>
      <c r="I4" s="2">
        <f ca="1">TODAY()</f>
        <v>41617</v>
      </c>
      <c r="J4" s="10">
        <f ca="1">IF(AND(H4-TODAY()&gt;=0,H4-TODAY()&lt;=13),"Срочн реализ",IF(H4-TODAY()&lt;0,"Просрочено!",H4-TODAY()))</f>
        <v>174</v>
      </c>
      <c r="K4" s="9">
        <f ca="1">DATEDIF(TODAY(),H4,"m")</f>
        <v>5</v>
      </c>
      <c r="L4" s="11">
        <f>K4/G4</f>
        <v>0.8333333333333334</v>
      </c>
      <c r="M4" s="3" t="s">
        <v>15</v>
      </c>
    </row>
    <row r="5" spans="1:13" ht="15">
      <c r="A5" s="8">
        <v>2</v>
      </c>
      <c r="B5" s="8">
        <v>25</v>
      </c>
      <c r="C5" s="8">
        <v>0</v>
      </c>
      <c r="D5" s="8">
        <f>B5-C5</f>
        <v>25</v>
      </c>
      <c r="E5" s="8"/>
      <c r="F5" s="2">
        <v>41456</v>
      </c>
      <c r="G5" s="9">
        <v>6</v>
      </c>
      <c r="H5" s="2">
        <f>_XLL.ДАТАМЕС(F5,G5)</f>
        <v>41640</v>
      </c>
      <c r="I5" s="2">
        <f ca="1">TODAY()</f>
        <v>41617</v>
      </c>
      <c r="J5" s="10">
        <f ca="1">IF(AND(H5-TODAY()&gt;=0,H5-TODAY()&lt;=13),"Срочн реализ",IF(H5-TODAY()&lt;0,"Просрочено!",H5-TODAY()))</f>
        <v>23</v>
      </c>
      <c r="K5" s="9">
        <f ca="1">DATEDIF(TODAY(),H5,"m")</f>
        <v>0</v>
      </c>
      <c r="L5" s="11">
        <f>K5/G5</f>
        <v>0</v>
      </c>
      <c r="M5" s="3"/>
    </row>
    <row r="6" spans="1:13" ht="15">
      <c r="A6" s="8">
        <v>3</v>
      </c>
      <c r="B6" s="8">
        <v>25</v>
      </c>
      <c r="C6" s="8">
        <v>0</v>
      </c>
      <c r="D6" s="8">
        <f>B6-C6</f>
        <v>25</v>
      </c>
      <c r="E6" s="8"/>
      <c r="F6" s="2">
        <v>41456</v>
      </c>
      <c r="G6" s="9">
        <v>6</v>
      </c>
      <c r="H6" s="2">
        <f>_XLL.ДАТАМЕС(F6,G6)</f>
        <v>41640</v>
      </c>
      <c r="I6" s="2">
        <f ca="1">TODAY()</f>
        <v>41617</v>
      </c>
      <c r="J6" s="10">
        <f ca="1">IF(AND(H6-TODAY()&gt;=0,H6-TODAY()&lt;=13),"Срочн реализ",IF(H6-TODAY()&lt;0,"Просрочено!",H6-TODAY()))</f>
        <v>23</v>
      </c>
      <c r="K6" s="9">
        <f ca="1">DATEDIF(TODAY(),H6,"m")</f>
        <v>0</v>
      </c>
      <c r="L6" s="11">
        <f>K6/G6</f>
        <v>0</v>
      </c>
      <c r="M6" s="3"/>
    </row>
    <row r="7" spans="1:13" ht="15">
      <c r="A7" s="8">
        <v>4</v>
      </c>
      <c r="B7" s="8">
        <v>25</v>
      </c>
      <c r="C7" s="8">
        <v>0</v>
      </c>
      <c r="D7" s="8">
        <f>B7-C7</f>
        <v>25</v>
      </c>
      <c r="E7" s="8"/>
      <c r="F7" s="2">
        <v>41446</v>
      </c>
      <c r="G7" s="9">
        <v>6</v>
      </c>
      <c r="H7" s="2">
        <f>_XLL.ДАТАМЕС(F7,G7)</f>
        <v>41629</v>
      </c>
      <c r="I7" s="2">
        <f ca="1">TODAY()</f>
        <v>41617</v>
      </c>
      <c r="J7" s="17" t="str">
        <f ca="1">IF(AND(H7-TODAY()&gt;=0,H7-TODAY()&lt;=13),"Срочн реализ",IF(H7-TODAY()&lt;0,"Просрочено!",H7-TODAY()))</f>
        <v>Срочн реализ</v>
      </c>
      <c r="K7" s="9">
        <f ca="1">DATEDIF(TODAY(),H7,"m")</f>
        <v>0</v>
      </c>
      <c r="L7" s="11">
        <f>K7/G7</f>
        <v>0</v>
      </c>
      <c r="M7" s="3"/>
    </row>
    <row r="8" spans="1:13" ht="15">
      <c r="A8" s="10">
        <v>5</v>
      </c>
      <c r="B8" s="8">
        <v>25</v>
      </c>
      <c r="C8" s="8">
        <v>25</v>
      </c>
      <c r="D8" s="19">
        <v>0</v>
      </c>
      <c r="E8" s="8"/>
      <c r="F8" s="2">
        <v>41426</v>
      </c>
      <c r="G8" s="9">
        <v>6</v>
      </c>
      <c r="H8" s="2">
        <f>_XLL.ДАТАМЕС(F8,G8)</f>
        <v>41609</v>
      </c>
      <c r="I8" s="2">
        <f ca="1">TODAY()</f>
        <v>41617</v>
      </c>
      <c r="J8" s="17" t="str">
        <f ca="1">IF(AND(H8-TODAY()&gt;=0,H8-TODAY()&lt;=13),"Срочн реализ",IF(H8-TODAY()&lt;0,"Просрочено!",H8-TODAY()))</f>
        <v>Просрочено!</v>
      </c>
      <c r="K8" s="16" t="e">
        <f ca="1">DATEDIF(TODAY(),H8,"m")</f>
        <v>#NUM!</v>
      </c>
      <c r="L8" s="18" t="e">
        <f>K8/G8</f>
        <v>#NUM!</v>
      </c>
      <c r="M8" s="3"/>
    </row>
    <row r="9" spans="1:10" ht="15">
      <c r="A9" s="12"/>
      <c r="B9" s="12"/>
      <c r="C9" s="12"/>
      <c r="D9" s="12"/>
      <c r="E9" s="12"/>
      <c r="J9" s="13"/>
    </row>
    <row r="10" spans="1:9" ht="15">
      <c r="A10" s="12" t="s">
        <v>16</v>
      </c>
      <c r="B10" s="12">
        <f>SUM(B4:B7)</f>
        <v>100</v>
      </c>
      <c r="C10" s="12"/>
      <c r="D10" s="12">
        <f>SUM(D4:D7)</f>
        <v>100</v>
      </c>
      <c r="E10" s="12"/>
      <c r="F10" t="s">
        <v>18</v>
      </c>
      <c r="G10" s="14" t="s">
        <v>17</v>
      </c>
      <c r="H10" s="12" t="s">
        <v>20</v>
      </c>
      <c r="I10" s="12" t="s">
        <v>23</v>
      </c>
    </row>
    <row r="11" spans="6:9" ht="15">
      <c r="F11" t="s">
        <v>19</v>
      </c>
      <c r="G11" s="15" t="s">
        <v>17</v>
      </c>
      <c r="H11" s="12" t="s">
        <v>20</v>
      </c>
      <c r="I11" t="s">
        <v>21</v>
      </c>
    </row>
    <row r="13" spans="1:9" ht="15">
      <c r="A13" s="20" t="s">
        <v>24</v>
      </c>
      <c r="B13" s="20"/>
      <c r="C13" s="20"/>
      <c r="D13" s="20"/>
      <c r="E13" s="20"/>
      <c r="F13" s="20"/>
      <c r="G13" s="20"/>
      <c r="H13" s="20"/>
      <c r="I13" s="20"/>
    </row>
    <row r="14" ht="31.5" customHeight="1">
      <c r="C14" t="s">
        <v>25</v>
      </c>
    </row>
    <row r="16" ht="15">
      <c r="C16" t="s">
        <v>26</v>
      </c>
    </row>
    <row r="17" ht="15">
      <c r="C17" t="s">
        <v>34</v>
      </c>
    </row>
    <row r="18" ht="15">
      <c r="C18" t="s">
        <v>27</v>
      </c>
    </row>
    <row r="20" ht="15">
      <c r="M20" s="48"/>
    </row>
    <row r="21" spans="13:15" ht="15">
      <c r="M21" s="50"/>
      <c r="N21" s="49"/>
      <c r="O21" s="49"/>
    </row>
    <row r="22" spans="13:15" ht="15">
      <c r="M22" s="50"/>
      <c r="N22" s="49"/>
      <c r="O22" s="49"/>
    </row>
    <row r="23" spans="13:15" ht="15.75" thickBot="1">
      <c r="M23" s="50"/>
      <c r="N23" s="49"/>
      <c r="O23" s="49"/>
    </row>
    <row r="24" spans="3:15" ht="15.75" thickTop="1">
      <c r="C24" s="39" t="s">
        <v>32</v>
      </c>
      <c r="D24" s="40"/>
      <c r="E24" s="41"/>
      <c r="G24" s="21"/>
      <c r="H24" s="22"/>
      <c r="I24" s="22"/>
      <c r="J24" s="22"/>
      <c r="K24" s="23"/>
      <c r="M24" s="50"/>
      <c r="N24" s="49"/>
      <c r="O24" s="49"/>
    </row>
    <row r="25" spans="3:15" ht="15">
      <c r="C25" s="42"/>
      <c r="D25" s="43"/>
      <c r="E25" s="44"/>
      <c r="G25" s="24">
        <f>SUMIF(J$4:J$8,"Срочн реализ",D$4:D$8)</f>
        <v>25</v>
      </c>
      <c r="H25" s="25" t="s">
        <v>28</v>
      </c>
      <c r="I25" s="25"/>
      <c r="J25" s="25"/>
      <c r="K25" s="26"/>
      <c r="M25" s="50"/>
      <c r="N25" s="49"/>
      <c r="O25" s="49"/>
    </row>
    <row r="26" spans="3:11" ht="15">
      <c r="C26" s="42"/>
      <c r="D26" s="43"/>
      <c r="E26" s="44"/>
      <c r="G26" s="24">
        <f>SUMIF(J$4:J$8,"Просрочено!",D$4:D$8)</f>
        <v>0</v>
      </c>
      <c r="H26" s="25" t="s">
        <v>29</v>
      </c>
      <c r="I26" s="25"/>
      <c r="J26" s="25"/>
      <c r="K26" s="26"/>
    </row>
    <row r="27" spans="3:11" ht="15.75" thickBot="1">
      <c r="C27" s="42"/>
      <c r="D27" s="43"/>
      <c r="E27" s="44"/>
      <c r="G27" s="27"/>
      <c r="H27" s="28"/>
      <c r="I27" s="28"/>
      <c r="J27" s="28"/>
      <c r="K27" s="29"/>
    </row>
    <row r="28" spans="3:5" ht="16.5" thickBot="1" thickTop="1">
      <c r="C28" s="45"/>
      <c r="D28" s="46"/>
      <c r="E28" s="47"/>
    </row>
    <row r="29" spans="7:11" ht="29.25" customHeight="1" thickTop="1">
      <c r="G29" s="30" t="s">
        <v>33</v>
      </c>
      <c r="H29" s="31"/>
      <c r="I29" s="31"/>
      <c r="J29" s="31"/>
      <c r="K29" s="32"/>
    </row>
    <row r="30" spans="7:11" ht="21" customHeight="1">
      <c r="G30" s="33" t="s">
        <v>30</v>
      </c>
      <c r="H30" s="34"/>
      <c r="I30" s="34"/>
      <c r="J30" s="34"/>
      <c r="K30" s="35"/>
    </row>
    <row r="31" spans="7:11" ht="22.5" customHeight="1" thickBot="1">
      <c r="G31" s="36" t="s">
        <v>31</v>
      </c>
      <c r="H31" s="37"/>
      <c r="I31" s="37"/>
      <c r="J31" s="37"/>
      <c r="K31" s="38"/>
    </row>
    <row r="32" ht="15.75" thickTop="1"/>
  </sheetData>
  <sheetProtection/>
  <mergeCells count="7">
    <mergeCell ref="G30:K30"/>
    <mergeCell ref="G31:K31"/>
    <mergeCell ref="C24:E28"/>
    <mergeCell ref="A13:I13"/>
    <mergeCell ref="H25:K25"/>
    <mergeCell ref="H26:K26"/>
    <mergeCell ref="G29:K29"/>
  </mergeCells>
  <conditionalFormatting sqref="J4:J8">
    <cfRule type="cellIs" priority="1" dxfId="0" operator="equal" stopIfTrue="1">
      <formula>"Срочн реализ"</formula>
    </cfRule>
    <cfRule type="cellIs" priority="2" dxfId="1" operator="equal" stopIfTrue="1">
      <formula>"Просрочено!"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7" sqref="F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Swarg</cp:lastModifiedBy>
  <dcterms:created xsi:type="dcterms:W3CDTF">2013-12-08T16:56:42Z</dcterms:created>
  <dcterms:modified xsi:type="dcterms:W3CDTF">2013-12-09T12:31:52Z</dcterms:modified>
  <cp:category/>
  <cp:version/>
  <cp:contentType/>
  <cp:contentStatus/>
</cp:coreProperties>
</file>