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260" windowHeight="5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Swarg</author>
    <author>Swarog</author>
  </authors>
  <commentList>
    <comment ref="B4" authorId="0">
      <text>
        <r>
          <rPr>
            <b/>
            <sz val="8"/>
            <rFont val="Tahoma"/>
            <family val="0"/>
          </rPr>
          <t>ххх:</t>
        </r>
        <r>
          <rPr>
            <sz val="8"/>
            <rFont val="Tahoma"/>
            <family val="0"/>
          </rPr>
          <t xml:space="preserve">
Допусти В4 -выдать подсказку "Набирать в ручную" 
</t>
        </r>
      </text>
    </comment>
    <comment ref="F10" authorId="1">
      <text>
        <r>
          <rPr>
            <b/>
            <sz val="8"/>
            <rFont val="Tahoma"/>
            <family val="0"/>
          </rPr>
          <t>Swarog:</t>
        </r>
        <r>
          <rPr>
            <sz val="8"/>
            <rFont val="Tahoma"/>
            <family val="0"/>
          </rPr>
          <t xml:space="preserve">
Просрочено + срочная реализация</t>
        </r>
      </text>
    </comment>
    <comment ref="F11" authorId="1">
      <text>
        <r>
          <rPr>
            <b/>
            <sz val="8"/>
            <rFont val="Tahoma"/>
            <family val="0"/>
          </rPr>
          <t>Swarog:</t>
        </r>
        <r>
          <rPr>
            <sz val="8"/>
            <rFont val="Tahoma"/>
            <family val="0"/>
          </rPr>
          <t xml:space="preserve">
товар, который пока не попал в разряд просроченного и срочной реализации</t>
        </r>
      </text>
    </comment>
  </commentList>
</comments>
</file>

<file path=xl/sharedStrings.xml><?xml version="1.0" encoding="utf-8"?>
<sst xmlns="http://schemas.openxmlformats.org/spreadsheetml/2006/main" count="34" uniqueCount="33">
  <si>
    <t>Дата поступления:</t>
  </si>
  <si>
    <t>00.00.2013</t>
  </si>
  <si>
    <t>Наименование покрытия:</t>
  </si>
  <si>
    <t>ETERNA (верхний слой)</t>
  </si>
  <si>
    <t>№ боч</t>
  </si>
  <si>
    <t>кг кол</t>
  </si>
  <si>
    <t>Расход</t>
  </si>
  <si>
    <t>Остаток</t>
  </si>
  <si>
    <t>Резерв</t>
  </si>
  <si>
    <t>Дата изготовления</t>
  </si>
  <si>
    <t>Срок годн (мес)</t>
  </si>
  <si>
    <t>Срок истекания</t>
  </si>
  <si>
    <t>Сегодня</t>
  </si>
  <si>
    <t>ОСГ (мес.)</t>
  </si>
  <si>
    <t>ОСГ %</t>
  </si>
  <si>
    <t>ОСГ-ост срок годности</t>
  </si>
  <si>
    <t>Итого</t>
  </si>
  <si>
    <t>Просрочено</t>
  </si>
  <si>
    <t>Годные</t>
  </si>
  <si>
    <t>кг</t>
  </si>
  <si>
    <t>25+25  у нас</t>
  </si>
  <si>
    <t>ОСГ (дни)</t>
  </si>
  <si>
    <t>25+25+25</t>
  </si>
  <si>
    <t>красные и жельтые поля,надо изменить.как я просил</t>
  </si>
  <si>
    <t xml:space="preserve">показать в КГ сколько (СУММУ всех) Просрочено,сколько еще годны? Если "Просрочено" или "Срочнная реализация,то сосчитать сколько в КГ и цвет изменить"  столб J8 ? </t>
  </si>
  <si>
    <t xml:space="preserve">видел тут файлы,когда тыкаешь по какой то ячейке,вылетает подсказка,как это вы делаете?  Допусти В4 -выдать подсказку "Набирать в ручную" </t>
  </si>
  <si>
    <t xml:space="preserve">когда просрочено,чтоб не показывало слово "#число",как то не красиво К8 ,может сделать пусто, сможете ? </t>
  </si>
  <si>
    <t>если какой то товар использовали и его нет D5,то нигде не прибавлять/не считать</t>
  </si>
  <si>
    <t>"Просрочено" И "Срочнная реализация - это одно и тоже же
Как то надо соеденить это  СУММЕСЛИ(J$4:J$8;"Срочн реализ";D$4:D$8)  и это  СУММЕСЛИ(J$4:J$8;"Просрочено!";D$4:D$8)</t>
  </si>
  <si>
    <t>так?</t>
  </si>
  <si>
    <r>
      <t>СУММЕСЛИ(J$4:J$8;"Просрочено!";D$4:D$8)</t>
    </r>
    <r>
      <rPr>
        <sz val="11"/>
        <color indexed="10"/>
        <rFont val="Calibri"/>
        <family val="2"/>
      </rPr>
      <t>+</t>
    </r>
    <r>
      <rPr>
        <sz val="11"/>
        <color indexed="12"/>
        <rFont val="Calibri"/>
        <family val="2"/>
      </rPr>
      <t>СУММЕСЛИ(J$4:J$8;"Срочн реализ";D$4:D$8)</t>
    </r>
  </si>
  <si>
    <t xml:space="preserve">у меня в 2000 экселе нет формулы ДАТАМЕС, поэтому срок истекания представил как G4*30(дней)   </t>
  </si>
  <si>
    <r>
      <t xml:space="preserve">если таблица самодельная, то проще избавиться от столбцов К и L. Столбец J даёт полную инфу о сроке годности товара. Если действительно нужно знать проценты ОСГ, проще получить их как </t>
    </r>
    <r>
      <rPr>
        <b/>
        <sz val="11"/>
        <color indexed="16"/>
        <rFont val="Calibri"/>
        <family val="2"/>
      </rPr>
      <t>J4/180</t>
    </r>
    <r>
      <rPr>
        <sz val="11"/>
        <color indexed="16"/>
        <rFont val="Calibri"/>
        <family val="2"/>
      </rPr>
      <t>(срок годности в днях)</t>
    </r>
    <r>
      <rPr>
        <b/>
        <sz val="11"/>
        <color indexed="16"/>
        <rFont val="Calibri"/>
        <family val="2"/>
      </rPr>
      <t xml:space="preserve">, </t>
    </r>
    <r>
      <rPr>
        <sz val="11"/>
        <color indexed="16"/>
        <rFont val="Calibri"/>
        <family val="2"/>
      </rPr>
      <t xml:space="preserve">  напр: 172/180 = 96%;  19/180 = 11%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</si>
</sst>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 mmm\ yy"/>
    <numFmt numFmtId="165" formatCode="d\ mmmm\,\ yyyy"/>
    <numFmt numFmtId="166" formatCode="mmm/yyyy"/>
  </numFmts>
  <fonts count="30"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name val="Calibri"/>
      <family val="2"/>
    </font>
    <font>
      <b/>
      <sz val="10"/>
      <color indexed="12"/>
      <name val="Verdana"/>
      <family val="2"/>
    </font>
    <font>
      <sz val="11"/>
      <color indexed="12"/>
      <name val="Calibri"/>
      <family val="2"/>
    </font>
    <font>
      <sz val="10"/>
      <color indexed="10"/>
      <name val="Verdana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14" fontId="2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0" fontId="0" fillId="0" borderId="11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9" fontId="0" fillId="0" borderId="10" xfId="55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" fontId="5" fillId="0" borderId="0" xfId="0" applyNumberFormat="1" applyFont="1" applyFill="1" applyBorder="1" applyAlignment="1">
      <alignment horizontal="center" wrapText="1"/>
    </xf>
    <xf numFmtId="1" fontId="2" fillId="24" borderId="10" xfId="0" applyNumberFormat="1" applyFont="1" applyFill="1" applyBorder="1" applyAlignment="1">
      <alignment horizontal="center" wrapText="1"/>
    </xf>
    <xf numFmtId="0" fontId="0" fillId="24" borderId="10" xfId="0" applyFill="1" applyBorder="1" applyAlignment="1">
      <alignment horizontal="center"/>
    </xf>
    <xf numFmtId="9" fontId="0" fillId="24" borderId="10" xfId="55" applyFont="1" applyFill="1" applyBorder="1" applyAlignment="1">
      <alignment horizontal="center"/>
    </xf>
    <xf numFmtId="0" fontId="2" fillId="18" borderId="10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left" indent="1"/>
    </xf>
    <xf numFmtId="0" fontId="25" fillId="0" borderId="0" xfId="0" applyFont="1" applyAlignment="1">
      <alignment horizontal="center"/>
    </xf>
    <xf numFmtId="14" fontId="26" fillId="0" borderId="10" xfId="0" applyNumberFormat="1" applyFont="1" applyFill="1" applyBorder="1" applyAlignment="1">
      <alignment horizontal="center" wrapText="1"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left" vertical="center" wrapText="1" indent="1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rgb="FF00FF00"/>
        </patternFill>
      </fill>
      <border/>
    </dxf>
    <dxf>
      <fill>
        <patternFill>
          <bgColor rgb="FFFF00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9</xdr:row>
      <xdr:rowOff>66675</xdr:rowOff>
    </xdr:from>
    <xdr:to>
      <xdr:col>10</xdr:col>
      <xdr:colOff>228600</xdr:colOff>
      <xdr:row>20</xdr:row>
      <xdr:rowOff>95250</xdr:rowOff>
    </xdr:to>
    <xdr:sp>
      <xdr:nvSpPr>
        <xdr:cNvPr id="1" name="Line 6"/>
        <xdr:cNvSpPr>
          <a:spLocks/>
        </xdr:cNvSpPr>
      </xdr:nvSpPr>
      <xdr:spPr>
        <a:xfrm flipH="1" flipV="1">
          <a:off x="4343400" y="1924050"/>
          <a:ext cx="3495675" cy="2505075"/>
        </a:xfrm>
        <a:prstGeom prst="line">
          <a:avLst/>
        </a:prstGeom>
        <a:noFill/>
        <a:ln w="9525" cmpd="sng">
          <a:solidFill>
            <a:srgbClr val="0000FF"/>
          </a:solidFill>
          <a:headEnd type="diamond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O24" sqref="O24"/>
    </sheetView>
  </sheetViews>
  <sheetFormatPr defaultColWidth="9.140625" defaultRowHeight="15"/>
  <cols>
    <col min="5" max="5" width="6.421875" style="0" bestFit="1" customWidth="1"/>
    <col min="6" max="6" width="15.140625" style="0" customWidth="1"/>
    <col min="7" max="7" width="10.7109375" style="0" customWidth="1"/>
    <col min="8" max="8" width="14.00390625" style="0" customWidth="1"/>
    <col min="9" max="9" width="14.7109375" style="0" customWidth="1"/>
    <col min="10" max="10" width="16.57421875" style="0" customWidth="1"/>
    <col min="11" max="12" width="13.8515625" style="0" customWidth="1"/>
    <col min="13" max="13" width="10.140625" style="0" bestFit="1" customWidth="1"/>
  </cols>
  <sheetData>
    <row r="1" spans="1:13" ht="15.75">
      <c r="A1" s="1" t="s">
        <v>0</v>
      </c>
      <c r="B1" s="1"/>
      <c r="C1" s="1"/>
      <c r="D1" s="1"/>
      <c r="E1" s="1"/>
      <c r="F1" s="2" t="s">
        <v>1</v>
      </c>
      <c r="G1" s="1"/>
      <c r="H1" s="1"/>
      <c r="I1" s="1"/>
      <c r="J1" s="3"/>
      <c r="K1" s="4"/>
      <c r="L1" s="5">
        <f ca="1">TODAY()</f>
        <v>41617</v>
      </c>
      <c r="M1" s="3"/>
    </row>
    <row r="2" spans="1:13" ht="15">
      <c r="A2" s="6" t="s">
        <v>2</v>
      </c>
      <c r="B2" s="6"/>
      <c r="C2" s="6"/>
      <c r="D2" s="6"/>
      <c r="E2" s="6"/>
      <c r="F2" s="6" t="s">
        <v>3</v>
      </c>
      <c r="G2" s="6"/>
      <c r="H2" s="6"/>
      <c r="I2" s="6"/>
      <c r="K2" s="6"/>
      <c r="L2" s="6"/>
      <c r="M2" s="3"/>
    </row>
    <row r="3" spans="1:14" ht="25.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21</v>
      </c>
      <c r="K3" s="7" t="s">
        <v>13</v>
      </c>
      <c r="L3" s="7" t="s">
        <v>14</v>
      </c>
      <c r="M3" s="3"/>
      <c r="N3" s="3"/>
    </row>
    <row r="4" spans="1:13" ht="15">
      <c r="A4" s="8">
        <v>1</v>
      </c>
      <c r="B4" s="8">
        <v>25</v>
      </c>
      <c r="C4" s="8">
        <v>0</v>
      </c>
      <c r="D4" s="8">
        <f>B4-C4</f>
        <v>25</v>
      </c>
      <c r="E4" s="8"/>
      <c r="F4" s="2">
        <v>41609</v>
      </c>
      <c r="G4" s="9">
        <v>6</v>
      </c>
      <c r="H4" s="2">
        <f>F4+G4*30</f>
        <v>41789</v>
      </c>
      <c r="I4" s="2">
        <f ca="1">TODAY()</f>
        <v>41617</v>
      </c>
      <c r="J4" s="10">
        <f ca="1">IF(AND(H4-TODAY()&gt;=0,H4-TODAY()&lt;=13),"Срочн реализ",IF(H4-TODAY()&lt;0,"Просрочено!",H4-TODAY()))</f>
        <v>172</v>
      </c>
      <c r="K4" s="9">
        <f ca="1">DATEDIF(TODAY(),H4,"m")</f>
        <v>5</v>
      </c>
      <c r="L4" s="11">
        <f>K4/G4</f>
        <v>0.8333333333333334</v>
      </c>
      <c r="M4" s="3" t="s">
        <v>15</v>
      </c>
    </row>
    <row r="5" spans="1:13" ht="15">
      <c r="A5" s="8">
        <v>2</v>
      </c>
      <c r="B5" s="8">
        <v>25</v>
      </c>
      <c r="C5" s="8">
        <v>10</v>
      </c>
      <c r="D5" s="8">
        <f>B5-C5</f>
        <v>15</v>
      </c>
      <c r="E5" s="8"/>
      <c r="F5" s="24">
        <v>41456</v>
      </c>
      <c r="G5" s="9">
        <v>6</v>
      </c>
      <c r="H5" s="2">
        <f>F5+G5*30</f>
        <v>41636</v>
      </c>
      <c r="I5" s="2">
        <f ca="1">TODAY()</f>
        <v>41617</v>
      </c>
      <c r="J5" s="10">
        <f ca="1">IF(AND(H5-TODAY()&gt;=0,H5-TODAY()&lt;=13),"Срочн реализ",IF(H5-TODAY()&lt;0,"Просрочено!",H5-TODAY()))</f>
        <v>19</v>
      </c>
      <c r="K5" s="9">
        <f ca="1">DATEDIF(TODAY(),H5,"m")</f>
        <v>0</v>
      </c>
      <c r="L5" s="11">
        <f>K5/G5</f>
        <v>0</v>
      </c>
      <c r="M5" s="3"/>
    </row>
    <row r="6" spans="1:13" ht="15">
      <c r="A6" s="8">
        <v>3</v>
      </c>
      <c r="B6" s="8">
        <v>25</v>
      </c>
      <c r="C6" s="8">
        <v>0</v>
      </c>
      <c r="D6" s="8">
        <f>B6-C6</f>
        <v>25</v>
      </c>
      <c r="E6" s="8"/>
      <c r="F6" s="2">
        <v>41456</v>
      </c>
      <c r="G6" s="9">
        <v>6</v>
      </c>
      <c r="H6" s="2">
        <f>F6+G6*30</f>
        <v>41636</v>
      </c>
      <c r="I6" s="2">
        <f ca="1">TODAY()</f>
        <v>41617</v>
      </c>
      <c r="J6" s="10">
        <f ca="1">IF(AND(H6-TODAY()&gt;=0,H6-TODAY()&lt;=13),"Срочн реализ",IF(H6-TODAY()&lt;0,"Просрочено!",H6-TODAY()))</f>
        <v>19</v>
      </c>
      <c r="K6" s="9">
        <f ca="1">DATEDIF(TODAY(),H6,"m")</f>
        <v>0</v>
      </c>
      <c r="L6" s="11">
        <f>K6/G6</f>
        <v>0</v>
      </c>
      <c r="M6" s="3"/>
    </row>
    <row r="7" spans="1:13" ht="15">
      <c r="A7" s="8">
        <v>4</v>
      </c>
      <c r="B7" s="8">
        <v>25</v>
      </c>
      <c r="C7" s="8">
        <v>10</v>
      </c>
      <c r="D7" s="8">
        <f>B7-C7</f>
        <v>15</v>
      </c>
      <c r="E7" s="8"/>
      <c r="F7" s="2">
        <v>41446</v>
      </c>
      <c r="G7" s="9">
        <v>6</v>
      </c>
      <c r="H7" s="2">
        <f>F7+G7*30</f>
        <v>41626</v>
      </c>
      <c r="I7" s="2">
        <f ca="1">TODAY()</f>
        <v>41617</v>
      </c>
      <c r="J7" s="17" t="str">
        <f ca="1">IF(AND(H7-TODAY()&gt;=0,H7-TODAY()&lt;=13),"Срочн реализ",IF(H7-TODAY()&lt;0,"Просрочено!",H7-TODAY()))</f>
        <v>Срочн реализ</v>
      </c>
      <c r="K7" s="9">
        <f ca="1">DATEDIF(TODAY(),H7,"m")</f>
        <v>0</v>
      </c>
      <c r="L7" s="11">
        <f>K7/G7</f>
        <v>0</v>
      </c>
      <c r="M7" s="3"/>
    </row>
    <row r="8" spans="1:13" ht="15">
      <c r="A8" s="10">
        <v>5</v>
      </c>
      <c r="B8" s="8">
        <v>25</v>
      </c>
      <c r="C8" s="8">
        <v>25</v>
      </c>
      <c r="D8" s="19">
        <f>B8-C8</f>
        <v>0</v>
      </c>
      <c r="E8" s="8"/>
      <c r="F8" s="2">
        <v>41426</v>
      </c>
      <c r="G8" s="9">
        <v>6</v>
      </c>
      <c r="H8" s="2">
        <f>F8+G8*30</f>
        <v>41606</v>
      </c>
      <c r="I8" s="2">
        <f ca="1">TODAY()</f>
        <v>41617</v>
      </c>
      <c r="J8" s="17" t="str">
        <f ca="1">IF(AND(H8-TODAY()&gt;=0,H8-TODAY()&lt;=13),"Срочн реализ",IF(H8-TODAY()&lt;0,"Просрочено!",H8-TODAY()))</f>
        <v>Просрочено!</v>
      </c>
      <c r="K8" s="16" t="e">
        <f ca="1">DATEDIF(TODAY(),H8,"m")</f>
        <v>#NUM!</v>
      </c>
      <c r="L8" s="18" t="e">
        <f>K8/G8</f>
        <v>#NUM!</v>
      </c>
      <c r="M8" s="3"/>
    </row>
    <row r="9" spans="1:10" ht="15">
      <c r="A9" s="12"/>
      <c r="B9" s="12"/>
      <c r="C9" s="12"/>
      <c r="D9" s="12"/>
      <c r="E9" s="12"/>
      <c r="J9" s="13"/>
    </row>
    <row r="10" spans="1:9" ht="15">
      <c r="A10" s="12" t="s">
        <v>16</v>
      </c>
      <c r="B10" s="12">
        <f>SUM(B4:B9)</f>
        <v>125</v>
      </c>
      <c r="C10" s="12">
        <f>SUM(C4:C9)</f>
        <v>45</v>
      </c>
      <c r="D10" s="12">
        <f>SUM(D4:D9)</f>
        <v>80</v>
      </c>
      <c r="E10" s="12"/>
      <c r="F10" t="s">
        <v>17</v>
      </c>
      <c r="G10" s="14">
        <f>SUMIF(J$4:J$8,"Просрочено!",D$4:D$8)+SUMIF(J$4:J$8,"Срочн реализ",D$4:D$8)</f>
        <v>15</v>
      </c>
      <c r="H10" s="12" t="s">
        <v>19</v>
      </c>
      <c r="I10" s="12" t="s">
        <v>22</v>
      </c>
    </row>
    <row r="11" spans="6:9" ht="15">
      <c r="F11" t="s">
        <v>18</v>
      </c>
      <c r="G11" s="21">
        <f>B10-G10</f>
        <v>110</v>
      </c>
      <c r="H11" s="12" t="s">
        <v>19</v>
      </c>
      <c r="I11" t="s">
        <v>20</v>
      </c>
    </row>
    <row r="12" spans="7:8" ht="15">
      <c r="G12" s="21"/>
      <c r="H12" s="12"/>
    </row>
    <row r="13" spans="7:8" ht="15">
      <c r="G13" s="15"/>
      <c r="H13" s="12"/>
    </row>
    <row r="14" spans="1:16" ht="15">
      <c r="A14" s="31" t="s">
        <v>23</v>
      </c>
      <c r="B14" s="31"/>
      <c r="C14" s="31"/>
      <c r="D14" s="31"/>
      <c r="E14" s="31"/>
      <c r="F14" s="31"/>
      <c r="G14" s="31"/>
      <c r="H14" s="31"/>
      <c r="I14" s="31"/>
      <c r="J14" s="22"/>
      <c r="K14" s="22"/>
      <c r="L14" s="22"/>
      <c r="M14" s="22"/>
      <c r="N14" s="22"/>
      <c r="O14" s="22"/>
      <c r="P14" s="22"/>
    </row>
    <row r="15" spans="1:16" ht="16.5" customHeight="1">
      <c r="A15" s="31" t="s">
        <v>24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ht="15">
      <c r="A16" s="31" t="s">
        <v>26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 ht="15">
      <c r="A17" s="31" t="s">
        <v>25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22"/>
      <c r="P17" s="22"/>
    </row>
    <row r="18" spans="1:16" ht="15">
      <c r="A18" s="31" t="s">
        <v>27</v>
      </c>
      <c r="B18" s="31"/>
      <c r="C18" s="31"/>
      <c r="D18" s="31"/>
      <c r="E18" s="31"/>
      <c r="F18" s="31"/>
      <c r="G18" s="31"/>
      <c r="H18" s="31"/>
      <c r="I18" s="31"/>
      <c r="J18" s="22"/>
      <c r="K18" s="22"/>
      <c r="L18" s="22"/>
      <c r="M18" s="22"/>
      <c r="N18" s="22"/>
      <c r="O18" s="22"/>
      <c r="P18" s="22"/>
    </row>
    <row r="20" spans="1:16" ht="43.5" customHeight="1">
      <c r="A20" s="32" t="s">
        <v>28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5" ht="18" customHeight="1">
      <c r="A21" s="29" t="s">
        <v>30</v>
      </c>
      <c r="B21" s="29"/>
      <c r="C21" s="29"/>
      <c r="D21" s="29"/>
      <c r="E21" s="29"/>
      <c r="F21" s="29"/>
      <c r="G21" s="29"/>
      <c r="H21" s="29"/>
      <c r="I21" s="29"/>
      <c r="J21" s="29"/>
      <c r="K21" s="20" t="s">
        <v>29</v>
      </c>
      <c r="L21" s="23"/>
      <c r="M21" s="23"/>
      <c r="N21" s="20"/>
      <c r="O21" s="20"/>
    </row>
    <row r="23" spans="1:11" ht="15">
      <c r="A23" s="30" t="s">
        <v>31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1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2" ht="34.5" customHeight="1">
      <c r="A25" s="28" t="s">
        <v>32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6"/>
    </row>
    <row r="28" ht="15">
      <c r="I28" s="25"/>
    </row>
    <row r="29" ht="15">
      <c r="L29" s="26"/>
    </row>
  </sheetData>
  <sheetProtection/>
  <mergeCells count="9">
    <mergeCell ref="A14:I14"/>
    <mergeCell ref="A15:P15"/>
    <mergeCell ref="A16:P16"/>
    <mergeCell ref="A17:N17"/>
    <mergeCell ref="A25:K25"/>
    <mergeCell ref="A21:J21"/>
    <mergeCell ref="A23:K23"/>
    <mergeCell ref="A18:I18"/>
    <mergeCell ref="A20:P20"/>
  </mergeCells>
  <conditionalFormatting sqref="J4:J8">
    <cfRule type="cellIs" priority="1" dxfId="0" operator="equal" stopIfTrue="1">
      <formula>"Срочн реализ"</formula>
    </cfRule>
    <cfRule type="cellIs" priority="2" dxfId="1" operator="equal" stopIfTrue="1">
      <formula>"Просрочено!"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7" sqref="F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Swarog</cp:lastModifiedBy>
  <dcterms:created xsi:type="dcterms:W3CDTF">2013-12-08T16:56:42Z</dcterms:created>
  <dcterms:modified xsi:type="dcterms:W3CDTF">2013-12-09T18:05:06Z</dcterms:modified>
  <cp:category/>
  <cp:version/>
  <cp:contentType/>
  <cp:contentStatus/>
</cp:coreProperties>
</file>